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4235" windowHeight="7680"/>
  </bookViews>
  <sheets>
    <sheet name="Builder" sheetId="1" r:id="rId1"/>
    <sheet name="MoveToExpiry" sheetId="7" r:id="rId2"/>
    <sheet name="QUERY" sheetId="3" r:id="rId3"/>
    <sheet name="Lists" sheetId="2" r:id="rId4"/>
  </sheets>
  <definedNames>
    <definedName name="ContractMonths">Lists!$A$1:$A$12</definedName>
    <definedName name="Number">Lists!$B$1:$B$20</definedName>
    <definedName name="Roll">Lists!$P$1:$P$2</definedName>
    <definedName name="Value">Lists!$C$1:$C$5</definedName>
  </definedNames>
  <calcPr calcId="145621"/>
</workbook>
</file>

<file path=xl/calcChain.xml><?xml version="1.0" encoding="utf-8"?>
<calcChain xmlns="http://schemas.openxmlformats.org/spreadsheetml/2006/main">
  <c r="E2" i="2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8" i="1"/>
  <c r="I2" i="1"/>
  <c r="O1" i="2"/>
  <c r="K1" i="2"/>
  <c r="K2" i="2" s="1"/>
  <c r="L2" i="2" s="1"/>
  <c r="N2" i="2" s="1"/>
  <c r="A2" i="3"/>
  <c r="G12" i="2"/>
  <c r="F12" i="2" s="1"/>
  <c r="G11" i="2"/>
  <c r="F11" i="2" s="1"/>
  <c r="G10" i="2"/>
  <c r="F10" i="2" s="1"/>
  <c r="G9" i="2"/>
  <c r="F9" i="2" s="1"/>
  <c r="G8" i="2"/>
  <c r="F8" i="2" s="1"/>
  <c r="G7" i="2"/>
  <c r="F7" i="2" s="1"/>
  <c r="G6" i="2"/>
  <c r="F6" i="2" s="1"/>
  <c r="G5" i="2"/>
  <c r="F5" i="2" s="1"/>
  <c r="G4" i="2"/>
  <c r="F4" i="2" s="1"/>
  <c r="G3" i="2"/>
  <c r="F3" i="2" s="1"/>
  <c r="G2" i="2"/>
  <c r="F2" i="2" s="1"/>
  <c r="G1" i="2"/>
  <c r="F1" i="2" s="1"/>
  <c r="E12" i="2"/>
  <c r="D12" i="2" s="1"/>
  <c r="E11" i="2"/>
  <c r="D11" i="2" s="1"/>
  <c r="E10" i="2"/>
  <c r="D10" i="2" s="1"/>
  <c r="E9" i="2"/>
  <c r="D9" i="2" s="1"/>
  <c r="E8" i="2"/>
  <c r="D8" i="2" s="1"/>
  <c r="E7" i="2"/>
  <c r="D7" i="2" s="1"/>
  <c r="E6" i="2"/>
  <c r="D6" i="2" s="1"/>
  <c r="E5" i="2"/>
  <c r="D5" i="2" s="1"/>
  <c r="E4" i="2"/>
  <c r="D4" i="2" s="1"/>
  <c r="E3" i="2"/>
  <c r="D3" i="2" s="1"/>
  <c r="E1" i="2"/>
  <c r="D1" i="2" s="1"/>
  <c r="A6" i="1"/>
  <c r="I1" i="2" l="1"/>
  <c r="D2" i="2"/>
  <c r="H1" i="2" s="1"/>
  <c r="A3" i="3" l="1"/>
  <c r="A4" i="3"/>
  <c r="A5" i="3" l="1"/>
  <c r="A7" i="3" s="1"/>
  <c r="A1" i="7"/>
  <c r="K4" i="1" l="1"/>
  <c r="I4" i="1"/>
  <c r="J4" i="1"/>
</calcChain>
</file>

<file path=xl/sharedStrings.xml><?xml version="1.0" encoding="utf-8"?>
<sst xmlns="http://schemas.openxmlformats.org/spreadsheetml/2006/main" count="62" uniqueCount="44">
  <si>
    <t>Root Symbol</t>
  </si>
  <si>
    <t>First Leg</t>
  </si>
  <si>
    <t>Second Leg</t>
  </si>
  <si>
    <t>F</t>
  </si>
  <si>
    <t>G</t>
  </si>
  <si>
    <t>H</t>
  </si>
  <si>
    <t>J</t>
  </si>
  <si>
    <t>K</t>
  </si>
  <si>
    <t>M</t>
  </si>
  <si>
    <t>N</t>
  </si>
  <si>
    <t>Q</t>
  </si>
  <si>
    <t>U</t>
  </si>
  <si>
    <t>V</t>
  </si>
  <si>
    <t>X</t>
  </si>
  <si>
    <t>Z</t>
  </si>
  <si>
    <t>Days</t>
  </si>
  <si>
    <t>Weeks</t>
  </si>
  <si>
    <t>Months</t>
  </si>
  <si>
    <t>Years</t>
  </si>
  <si>
    <t>StartSeason</t>
  </si>
  <si>
    <t>EndSeason</t>
  </si>
  <si>
    <t>_</t>
  </si>
  <si>
    <t>Summary</t>
  </si>
  <si>
    <t>Sum</t>
  </si>
  <si>
    <t>Avg</t>
  </si>
  <si>
    <t>AvgPos</t>
  </si>
  <si>
    <t>AvgNeg</t>
  </si>
  <si>
    <t>PctPos</t>
  </si>
  <si>
    <t>PctNeg</t>
  </si>
  <si>
    <t>Maximum</t>
  </si>
  <si>
    <t>Minimum</t>
  </si>
  <si>
    <t>StdDev</t>
  </si>
  <si>
    <t>ZStat</t>
  </si>
  <si>
    <t>Variance</t>
  </si>
  <si>
    <t>Percent_of_time Moves Higher</t>
  </si>
  <si>
    <t>Average Move</t>
  </si>
  <si>
    <t>Percent_of_time Moves Lower</t>
  </si>
  <si>
    <t>CalendarRollover</t>
  </si>
  <si>
    <t>NoRollover</t>
  </si>
  <si>
    <t>IF Date is from 1 day after  C_N  expiration_day to C_Z expiration_day THEN  adjust_contract ( Close of C, 1, 0, FALSE ) - adjust_contract ( Close of C, 2, 0, 12 ) ELSE  adjust_contract ( Close of C, 1, 0, FALSE ) - adjust_contract ( Close of C, 1, 0, 12 )  ENDIF</t>
  </si>
  <si>
    <t>IF Date is from 1 day after  C_N  expiration_day to C_Z expiration_day THEN  adjust_contract ( Close of C, 1, 0, 7 ) - adjust_contract ( Close of C, 2, 0, 12 ) ELSE  adjust_contract ( Close of C, 1, 0, 7 ) - adjust_contract ( Close of C, 1, 0, 12 )  ENDIF</t>
  </si>
  <si>
    <t>CL</t>
  </si>
  <si>
    <t>MoveTo_CL_M_Exp</t>
  </si>
  <si>
    <t>IF Date is from 1 day after  CL_M  expiration_day to CL_Z expiration_day THEN  adjust_contract ( Close of CL, 1, 0, 6 ) - adjust_contract ( Close of CL, 2, 0, 12 ) ELSE  adjust_contract ( Close of CL, 1, 0, 6 ) - adjust_contract ( Close of CL, 1, 0, 12 )  ENDIF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</si>
</sst>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Alignment="1">
      <alignment horizontal="right"/>
    </xf>
    <xf numFmtId="0" fontId="0" fillId="2" borderId="1" xfId="0" applyFill="1" applyBorder="1"/>
    <xf numFmtId="0" fontId="0" fillId="0" borderId="1" xfId="0" applyBorder="1" applyAlignment="1">
      <alignment horizontal="center"/>
    </xf>
    <xf numFmtId="164" fontId="0" fillId="0" borderId="0" xfId="0" applyNumberFormat="1"/>
    <xf numFmtId="0" fontId="0" fillId="2" borderId="2" xfId="0" applyFill="1" applyBorder="1"/>
    <xf numFmtId="164" fontId="0" fillId="0" borderId="0" xfId="0" applyNumberFormat="1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NumberFormat="1"/>
    <xf numFmtId="0" fontId="2" fillId="0" borderId="0" xfId="0" applyFont="1"/>
    <xf numFmtId="0" fontId="0" fillId="3" borderId="0" xfId="0" applyFill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5" fontId="0" fillId="3" borderId="1" xfId="0" applyNumberFormat="1" applyFill="1" applyBorder="1"/>
    <xf numFmtId="164" fontId="0" fillId="3" borderId="0" xfId="0" applyNumberFormat="1" applyFill="1"/>
    <xf numFmtId="0" fontId="0" fillId="3" borderId="0" xfId="0" applyNumberFormat="1" applyFill="1" applyAlignment="1">
      <alignment horizontal="right"/>
    </xf>
    <xf numFmtId="0" fontId="1" fillId="3" borderId="0" xfId="0" applyFont="1" applyFill="1" applyAlignment="1">
      <alignment wrapText="1"/>
    </xf>
    <xf numFmtId="0" fontId="1" fillId="3" borderId="0" xfId="0" applyFont="1" applyFill="1"/>
    <xf numFmtId="164" fontId="1" fillId="3" borderId="0" xfId="0" applyNumberFormat="1" applyFont="1" applyFill="1"/>
    <xf numFmtId="0" fontId="0" fillId="2" borderId="3" xfId="0" applyFill="1" applyBorder="1"/>
    <xf numFmtId="15" fontId="0" fillId="3" borderId="0" xfId="0" applyNumberFormat="1" applyFill="1" applyBorder="1"/>
    <xf numFmtId="0" fontId="0" fillId="3" borderId="0" xfId="0" applyFill="1" applyBorder="1"/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Builder!$B$7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numRef>
              <c:f>Builder!$A$8:$A$356</c:f>
              <c:numCache>
                <c:formatCode>mm/dd</c:formatCode>
                <c:ptCount val="349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  <c:pt idx="30">
                  <c:v>40786</c:v>
                </c:pt>
                <c:pt idx="31">
                  <c:v>40787</c:v>
                </c:pt>
                <c:pt idx="32">
                  <c:v>40788</c:v>
                </c:pt>
                <c:pt idx="33">
                  <c:v>40789</c:v>
                </c:pt>
                <c:pt idx="34">
                  <c:v>40790</c:v>
                </c:pt>
                <c:pt idx="35">
                  <c:v>40791</c:v>
                </c:pt>
                <c:pt idx="36">
                  <c:v>40792</c:v>
                </c:pt>
                <c:pt idx="37">
                  <c:v>40793</c:v>
                </c:pt>
                <c:pt idx="38">
                  <c:v>40794</c:v>
                </c:pt>
                <c:pt idx="39">
                  <c:v>40795</c:v>
                </c:pt>
                <c:pt idx="40">
                  <c:v>40796</c:v>
                </c:pt>
                <c:pt idx="41">
                  <c:v>40797</c:v>
                </c:pt>
                <c:pt idx="42">
                  <c:v>40798</c:v>
                </c:pt>
                <c:pt idx="43">
                  <c:v>40799</c:v>
                </c:pt>
                <c:pt idx="44">
                  <c:v>40800</c:v>
                </c:pt>
                <c:pt idx="45">
                  <c:v>40801</c:v>
                </c:pt>
                <c:pt idx="46">
                  <c:v>40802</c:v>
                </c:pt>
                <c:pt idx="47">
                  <c:v>40803</c:v>
                </c:pt>
                <c:pt idx="48">
                  <c:v>40804</c:v>
                </c:pt>
                <c:pt idx="49">
                  <c:v>40805</c:v>
                </c:pt>
                <c:pt idx="50">
                  <c:v>40806</c:v>
                </c:pt>
                <c:pt idx="51">
                  <c:v>40807</c:v>
                </c:pt>
                <c:pt idx="52">
                  <c:v>40808</c:v>
                </c:pt>
                <c:pt idx="53">
                  <c:v>40809</c:v>
                </c:pt>
                <c:pt idx="54">
                  <c:v>40810</c:v>
                </c:pt>
                <c:pt idx="55">
                  <c:v>40811</c:v>
                </c:pt>
                <c:pt idx="56">
                  <c:v>40812</c:v>
                </c:pt>
                <c:pt idx="57">
                  <c:v>40813</c:v>
                </c:pt>
                <c:pt idx="58">
                  <c:v>40814</c:v>
                </c:pt>
                <c:pt idx="59">
                  <c:v>40815</c:v>
                </c:pt>
                <c:pt idx="60">
                  <c:v>40816</c:v>
                </c:pt>
                <c:pt idx="61">
                  <c:v>40817</c:v>
                </c:pt>
                <c:pt idx="62">
                  <c:v>40818</c:v>
                </c:pt>
                <c:pt idx="63">
                  <c:v>40819</c:v>
                </c:pt>
                <c:pt idx="64">
                  <c:v>40820</c:v>
                </c:pt>
                <c:pt idx="65">
                  <c:v>40821</c:v>
                </c:pt>
                <c:pt idx="66">
                  <c:v>40822</c:v>
                </c:pt>
                <c:pt idx="67">
                  <c:v>40823</c:v>
                </c:pt>
                <c:pt idx="68">
                  <c:v>40824</c:v>
                </c:pt>
                <c:pt idx="69">
                  <c:v>40825</c:v>
                </c:pt>
                <c:pt idx="70">
                  <c:v>40826</c:v>
                </c:pt>
                <c:pt idx="71">
                  <c:v>40827</c:v>
                </c:pt>
                <c:pt idx="72">
                  <c:v>40828</c:v>
                </c:pt>
                <c:pt idx="73">
                  <c:v>40829</c:v>
                </c:pt>
                <c:pt idx="74">
                  <c:v>40830</c:v>
                </c:pt>
                <c:pt idx="75">
                  <c:v>40831</c:v>
                </c:pt>
                <c:pt idx="76">
                  <c:v>40832</c:v>
                </c:pt>
                <c:pt idx="77">
                  <c:v>40833</c:v>
                </c:pt>
                <c:pt idx="78">
                  <c:v>40834</c:v>
                </c:pt>
                <c:pt idx="79">
                  <c:v>40835</c:v>
                </c:pt>
                <c:pt idx="80">
                  <c:v>40836</c:v>
                </c:pt>
                <c:pt idx="81">
                  <c:v>40837</c:v>
                </c:pt>
                <c:pt idx="82">
                  <c:v>40838</c:v>
                </c:pt>
                <c:pt idx="83">
                  <c:v>40839</c:v>
                </c:pt>
                <c:pt idx="84">
                  <c:v>40840</c:v>
                </c:pt>
                <c:pt idx="85">
                  <c:v>40841</c:v>
                </c:pt>
                <c:pt idx="86">
                  <c:v>40842</c:v>
                </c:pt>
                <c:pt idx="87">
                  <c:v>40843</c:v>
                </c:pt>
                <c:pt idx="88">
                  <c:v>40844</c:v>
                </c:pt>
                <c:pt idx="89">
                  <c:v>40845</c:v>
                </c:pt>
                <c:pt idx="90">
                  <c:v>40846</c:v>
                </c:pt>
                <c:pt idx="91">
                  <c:v>40847</c:v>
                </c:pt>
                <c:pt idx="92">
                  <c:v>40848</c:v>
                </c:pt>
                <c:pt idx="93">
                  <c:v>40849</c:v>
                </c:pt>
                <c:pt idx="94">
                  <c:v>40850</c:v>
                </c:pt>
                <c:pt idx="95">
                  <c:v>40851</c:v>
                </c:pt>
                <c:pt idx="96">
                  <c:v>40852</c:v>
                </c:pt>
                <c:pt idx="97">
                  <c:v>40853</c:v>
                </c:pt>
                <c:pt idx="98">
                  <c:v>40854</c:v>
                </c:pt>
                <c:pt idx="99">
                  <c:v>40855</c:v>
                </c:pt>
                <c:pt idx="100">
                  <c:v>40856</c:v>
                </c:pt>
                <c:pt idx="101">
                  <c:v>40857</c:v>
                </c:pt>
                <c:pt idx="102">
                  <c:v>40858</c:v>
                </c:pt>
                <c:pt idx="103">
                  <c:v>40859</c:v>
                </c:pt>
                <c:pt idx="104">
                  <c:v>40860</c:v>
                </c:pt>
                <c:pt idx="105">
                  <c:v>40861</c:v>
                </c:pt>
                <c:pt idx="106">
                  <c:v>40862</c:v>
                </c:pt>
                <c:pt idx="107">
                  <c:v>40863</c:v>
                </c:pt>
                <c:pt idx="108">
                  <c:v>40864</c:v>
                </c:pt>
                <c:pt idx="109">
                  <c:v>40865</c:v>
                </c:pt>
                <c:pt idx="110">
                  <c:v>40866</c:v>
                </c:pt>
                <c:pt idx="111">
                  <c:v>40867</c:v>
                </c:pt>
                <c:pt idx="112">
                  <c:v>40868</c:v>
                </c:pt>
                <c:pt idx="113">
                  <c:v>40869</c:v>
                </c:pt>
                <c:pt idx="114">
                  <c:v>40870</c:v>
                </c:pt>
                <c:pt idx="115">
                  <c:v>40871</c:v>
                </c:pt>
                <c:pt idx="116">
                  <c:v>40872</c:v>
                </c:pt>
                <c:pt idx="117">
                  <c:v>40873</c:v>
                </c:pt>
                <c:pt idx="118">
                  <c:v>40874</c:v>
                </c:pt>
                <c:pt idx="119">
                  <c:v>40875</c:v>
                </c:pt>
                <c:pt idx="120">
                  <c:v>40876</c:v>
                </c:pt>
                <c:pt idx="121">
                  <c:v>40877</c:v>
                </c:pt>
                <c:pt idx="122">
                  <c:v>40878</c:v>
                </c:pt>
                <c:pt idx="123">
                  <c:v>40879</c:v>
                </c:pt>
                <c:pt idx="124">
                  <c:v>40880</c:v>
                </c:pt>
                <c:pt idx="125">
                  <c:v>40881</c:v>
                </c:pt>
                <c:pt idx="126">
                  <c:v>40882</c:v>
                </c:pt>
                <c:pt idx="127">
                  <c:v>40883</c:v>
                </c:pt>
                <c:pt idx="128">
                  <c:v>40884</c:v>
                </c:pt>
                <c:pt idx="129">
                  <c:v>40885</c:v>
                </c:pt>
                <c:pt idx="130">
                  <c:v>40886</c:v>
                </c:pt>
                <c:pt idx="131">
                  <c:v>40887</c:v>
                </c:pt>
                <c:pt idx="132">
                  <c:v>40888</c:v>
                </c:pt>
                <c:pt idx="133">
                  <c:v>40889</c:v>
                </c:pt>
                <c:pt idx="134">
                  <c:v>40890</c:v>
                </c:pt>
                <c:pt idx="135">
                  <c:v>40891</c:v>
                </c:pt>
                <c:pt idx="136">
                  <c:v>40892</c:v>
                </c:pt>
                <c:pt idx="137">
                  <c:v>40893</c:v>
                </c:pt>
                <c:pt idx="138">
                  <c:v>40894</c:v>
                </c:pt>
                <c:pt idx="139">
                  <c:v>40895</c:v>
                </c:pt>
                <c:pt idx="140">
                  <c:v>40896</c:v>
                </c:pt>
                <c:pt idx="141">
                  <c:v>40897</c:v>
                </c:pt>
                <c:pt idx="142">
                  <c:v>40898</c:v>
                </c:pt>
                <c:pt idx="143">
                  <c:v>40899</c:v>
                </c:pt>
                <c:pt idx="144">
                  <c:v>40900</c:v>
                </c:pt>
                <c:pt idx="145">
                  <c:v>40901</c:v>
                </c:pt>
                <c:pt idx="146">
                  <c:v>40902</c:v>
                </c:pt>
                <c:pt idx="147">
                  <c:v>40903</c:v>
                </c:pt>
                <c:pt idx="148">
                  <c:v>40904</c:v>
                </c:pt>
                <c:pt idx="149">
                  <c:v>40905</c:v>
                </c:pt>
                <c:pt idx="150">
                  <c:v>40906</c:v>
                </c:pt>
                <c:pt idx="151">
                  <c:v>40907</c:v>
                </c:pt>
                <c:pt idx="152">
                  <c:v>40908</c:v>
                </c:pt>
                <c:pt idx="153">
                  <c:v>40909</c:v>
                </c:pt>
                <c:pt idx="154">
                  <c:v>40910</c:v>
                </c:pt>
                <c:pt idx="155">
                  <c:v>40911</c:v>
                </c:pt>
                <c:pt idx="156">
                  <c:v>40912</c:v>
                </c:pt>
                <c:pt idx="157">
                  <c:v>40913</c:v>
                </c:pt>
                <c:pt idx="158">
                  <c:v>40914</c:v>
                </c:pt>
                <c:pt idx="159">
                  <c:v>40915</c:v>
                </c:pt>
                <c:pt idx="160">
                  <c:v>40916</c:v>
                </c:pt>
                <c:pt idx="161">
                  <c:v>40917</c:v>
                </c:pt>
                <c:pt idx="162">
                  <c:v>40918</c:v>
                </c:pt>
                <c:pt idx="163">
                  <c:v>40919</c:v>
                </c:pt>
                <c:pt idx="164">
                  <c:v>40920</c:v>
                </c:pt>
                <c:pt idx="165">
                  <c:v>40921</c:v>
                </c:pt>
                <c:pt idx="166">
                  <c:v>40922</c:v>
                </c:pt>
                <c:pt idx="167">
                  <c:v>40923</c:v>
                </c:pt>
                <c:pt idx="168">
                  <c:v>40924</c:v>
                </c:pt>
                <c:pt idx="169">
                  <c:v>40925</c:v>
                </c:pt>
                <c:pt idx="170">
                  <c:v>40926</c:v>
                </c:pt>
                <c:pt idx="171">
                  <c:v>40927</c:v>
                </c:pt>
                <c:pt idx="172">
                  <c:v>40928</c:v>
                </c:pt>
                <c:pt idx="173">
                  <c:v>40929</c:v>
                </c:pt>
                <c:pt idx="174">
                  <c:v>40930</c:v>
                </c:pt>
                <c:pt idx="175">
                  <c:v>40931</c:v>
                </c:pt>
                <c:pt idx="176">
                  <c:v>40932</c:v>
                </c:pt>
                <c:pt idx="177">
                  <c:v>40933</c:v>
                </c:pt>
                <c:pt idx="178">
                  <c:v>40934</c:v>
                </c:pt>
                <c:pt idx="179">
                  <c:v>40935</c:v>
                </c:pt>
                <c:pt idx="180">
                  <c:v>40936</c:v>
                </c:pt>
                <c:pt idx="181">
                  <c:v>40937</c:v>
                </c:pt>
                <c:pt idx="182">
                  <c:v>40938</c:v>
                </c:pt>
                <c:pt idx="183">
                  <c:v>40939</c:v>
                </c:pt>
                <c:pt idx="184">
                  <c:v>40940</c:v>
                </c:pt>
                <c:pt idx="185">
                  <c:v>40941</c:v>
                </c:pt>
                <c:pt idx="186">
                  <c:v>40942</c:v>
                </c:pt>
                <c:pt idx="187">
                  <c:v>40943</c:v>
                </c:pt>
                <c:pt idx="188">
                  <c:v>40944</c:v>
                </c:pt>
                <c:pt idx="189">
                  <c:v>40945</c:v>
                </c:pt>
                <c:pt idx="190">
                  <c:v>40946</c:v>
                </c:pt>
                <c:pt idx="191">
                  <c:v>40947</c:v>
                </c:pt>
                <c:pt idx="192">
                  <c:v>40948</c:v>
                </c:pt>
                <c:pt idx="193">
                  <c:v>40949</c:v>
                </c:pt>
                <c:pt idx="194">
                  <c:v>40950</c:v>
                </c:pt>
                <c:pt idx="195">
                  <c:v>40951</c:v>
                </c:pt>
                <c:pt idx="196">
                  <c:v>40952</c:v>
                </c:pt>
                <c:pt idx="197">
                  <c:v>40953</c:v>
                </c:pt>
                <c:pt idx="198">
                  <c:v>40954</c:v>
                </c:pt>
                <c:pt idx="199">
                  <c:v>40955</c:v>
                </c:pt>
                <c:pt idx="200">
                  <c:v>40956</c:v>
                </c:pt>
                <c:pt idx="201">
                  <c:v>40957</c:v>
                </c:pt>
                <c:pt idx="202">
                  <c:v>40958</c:v>
                </c:pt>
                <c:pt idx="203">
                  <c:v>40959</c:v>
                </c:pt>
                <c:pt idx="204">
                  <c:v>40960</c:v>
                </c:pt>
                <c:pt idx="205">
                  <c:v>40961</c:v>
                </c:pt>
                <c:pt idx="206">
                  <c:v>40962</c:v>
                </c:pt>
                <c:pt idx="207">
                  <c:v>40963</c:v>
                </c:pt>
                <c:pt idx="208">
                  <c:v>40964</c:v>
                </c:pt>
                <c:pt idx="209">
                  <c:v>40965</c:v>
                </c:pt>
                <c:pt idx="210">
                  <c:v>40966</c:v>
                </c:pt>
                <c:pt idx="211">
                  <c:v>40967</c:v>
                </c:pt>
                <c:pt idx="212">
                  <c:v>40968</c:v>
                </c:pt>
                <c:pt idx="213">
                  <c:v>40969</c:v>
                </c:pt>
                <c:pt idx="214">
                  <c:v>40970</c:v>
                </c:pt>
                <c:pt idx="215">
                  <c:v>40971</c:v>
                </c:pt>
                <c:pt idx="216">
                  <c:v>40972</c:v>
                </c:pt>
                <c:pt idx="217">
                  <c:v>40973</c:v>
                </c:pt>
                <c:pt idx="218">
                  <c:v>40974</c:v>
                </c:pt>
                <c:pt idx="219">
                  <c:v>40975</c:v>
                </c:pt>
                <c:pt idx="220">
                  <c:v>40976</c:v>
                </c:pt>
                <c:pt idx="221">
                  <c:v>40977</c:v>
                </c:pt>
                <c:pt idx="222">
                  <c:v>40978</c:v>
                </c:pt>
                <c:pt idx="223">
                  <c:v>40979</c:v>
                </c:pt>
                <c:pt idx="224">
                  <c:v>40980</c:v>
                </c:pt>
                <c:pt idx="225">
                  <c:v>40981</c:v>
                </c:pt>
                <c:pt idx="226">
                  <c:v>40982</c:v>
                </c:pt>
                <c:pt idx="227">
                  <c:v>40983</c:v>
                </c:pt>
                <c:pt idx="228">
                  <c:v>40984</c:v>
                </c:pt>
                <c:pt idx="229">
                  <c:v>40985</c:v>
                </c:pt>
                <c:pt idx="230">
                  <c:v>40986</c:v>
                </c:pt>
                <c:pt idx="231">
                  <c:v>40987</c:v>
                </c:pt>
                <c:pt idx="232">
                  <c:v>40988</c:v>
                </c:pt>
                <c:pt idx="233">
                  <c:v>40989</c:v>
                </c:pt>
                <c:pt idx="234">
                  <c:v>40990</c:v>
                </c:pt>
                <c:pt idx="235">
                  <c:v>40991</c:v>
                </c:pt>
                <c:pt idx="236">
                  <c:v>40992</c:v>
                </c:pt>
                <c:pt idx="237">
                  <c:v>40993</c:v>
                </c:pt>
                <c:pt idx="238">
                  <c:v>40994</c:v>
                </c:pt>
                <c:pt idx="239">
                  <c:v>40995</c:v>
                </c:pt>
                <c:pt idx="240">
                  <c:v>40996</c:v>
                </c:pt>
                <c:pt idx="241">
                  <c:v>40997</c:v>
                </c:pt>
                <c:pt idx="242">
                  <c:v>40998</c:v>
                </c:pt>
                <c:pt idx="243">
                  <c:v>40999</c:v>
                </c:pt>
                <c:pt idx="244">
                  <c:v>41000</c:v>
                </c:pt>
                <c:pt idx="245">
                  <c:v>41001</c:v>
                </c:pt>
                <c:pt idx="246">
                  <c:v>41002</c:v>
                </c:pt>
                <c:pt idx="247">
                  <c:v>41003</c:v>
                </c:pt>
                <c:pt idx="248">
                  <c:v>41004</c:v>
                </c:pt>
                <c:pt idx="249">
                  <c:v>41005</c:v>
                </c:pt>
                <c:pt idx="250">
                  <c:v>41006</c:v>
                </c:pt>
                <c:pt idx="251">
                  <c:v>41007</c:v>
                </c:pt>
                <c:pt idx="252">
                  <c:v>41008</c:v>
                </c:pt>
                <c:pt idx="253">
                  <c:v>41009</c:v>
                </c:pt>
                <c:pt idx="254">
                  <c:v>41010</c:v>
                </c:pt>
                <c:pt idx="255">
                  <c:v>41011</c:v>
                </c:pt>
                <c:pt idx="256">
                  <c:v>41012</c:v>
                </c:pt>
                <c:pt idx="257">
                  <c:v>41013</c:v>
                </c:pt>
                <c:pt idx="258">
                  <c:v>41014</c:v>
                </c:pt>
                <c:pt idx="259">
                  <c:v>41015</c:v>
                </c:pt>
                <c:pt idx="260">
                  <c:v>41016</c:v>
                </c:pt>
                <c:pt idx="261">
                  <c:v>41017</c:v>
                </c:pt>
                <c:pt idx="262">
                  <c:v>41018</c:v>
                </c:pt>
                <c:pt idx="263">
                  <c:v>41019</c:v>
                </c:pt>
                <c:pt idx="264">
                  <c:v>41020</c:v>
                </c:pt>
                <c:pt idx="265">
                  <c:v>41021</c:v>
                </c:pt>
                <c:pt idx="266">
                  <c:v>41022</c:v>
                </c:pt>
                <c:pt idx="267">
                  <c:v>41023</c:v>
                </c:pt>
                <c:pt idx="268">
                  <c:v>41024</c:v>
                </c:pt>
                <c:pt idx="269">
                  <c:v>41025</c:v>
                </c:pt>
                <c:pt idx="270">
                  <c:v>41026</c:v>
                </c:pt>
                <c:pt idx="271">
                  <c:v>41027</c:v>
                </c:pt>
                <c:pt idx="272">
                  <c:v>41028</c:v>
                </c:pt>
                <c:pt idx="273">
                  <c:v>41029</c:v>
                </c:pt>
                <c:pt idx="274">
                  <c:v>41030</c:v>
                </c:pt>
              </c:numCache>
            </c:numRef>
          </c:cat>
          <c:val>
            <c:numRef>
              <c:f>Builder!$B$8:$B$356</c:f>
              <c:numCache>
                <c:formatCode>General</c:formatCode>
                <c:ptCount val="349"/>
                <c:pt idx="0">
                  <c:v>3.75</c:v>
                </c:pt>
                <c:pt idx="1">
                  <c:v>3.68</c:v>
                </c:pt>
                <c:pt idx="2">
                  <c:v>3.68</c:v>
                </c:pt>
                <c:pt idx="3">
                  <c:v>3.68</c:v>
                </c:pt>
                <c:pt idx="4">
                  <c:v>3.54</c:v>
                </c:pt>
                <c:pt idx="5">
                  <c:v>3.44</c:v>
                </c:pt>
                <c:pt idx="6">
                  <c:v>3.25</c:v>
                </c:pt>
                <c:pt idx="7">
                  <c:v>3.13</c:v>
                </c:pt>
                <c:pt idx="8">
                  <c:v>3.44</c:v>
                </c:pt>
                <c:pt idx="9">
                  <c:v>3.44</c:v>
                </c:pt>
                <c:pt idx="10">
                  <c:v>3.44</c:v>
                </c:pt>
                <c:pt idx="11">
                  <c:v>3.57</c:v>
                </c:pt>
                <c:pt idx="12">
                  <c:v>3.69</c:v>
                </c:pt>
                <c:pt idx="13">
                  <c:v>3.71</c:v>
                </c:pt>
                <c:pt idx="14">
                  <c:v>3.91</c:v>
                </c:pt>
                <c:pt idx="15">
                  <c:v>4.17</c:v>
                </c:pt>
                <c:pt idx="16">
                  <c:v>4.17</c:v>
                </c:pt>
                <c:pt idx="17">
                  <c:v>4.17</c:v>
                </c:pt>
                <c:pt idx="18">
                  <c:v>4.05</c:v>
                </c:pt>
                <c:pt idx="19">
                  <c:v>3.85</c:v>
                </c:pt>
                <c:pt idx="20">
                  <c:v>3.65</c:v>
                </c:pt>
                <c:pt idx="21">
                  <c:v>3.86</c:v>
                </c:pt>
                <c:pt idx="22">
                  <c:v>4.1399999999999997</c:v>
                </c:pt>
                <c:pt idx="23">
                  <c:v>4.1399999999999997</c:v>
                </c:pt>
                <c:pt idx="24">
                  <c:v>4.1399999999999997</c:v>
                </c:pt>
                <c:pt idx="25">
                  <c:v>4.12</c:v>
                </c:pt>
                <c:pt idx="26">
                  <c:v>4.68</c:v>
                </c:pt>
                <c:pt idx="27">
                  <c:v>5.03</c:v>
                </c:pt>
                <c:pt idx="28">
                  <c:v>4.87</c:v>
                </c:pt>
                <c:pt idx="29">
                  <c:v>4.54</c:v>
                </c:pt>
                <c:pt idx="30">
                  <c:v>4.54</c:v>
                </c:pt>
                <c:pt idx="31">
                  <c:v>4.54</c:v>
                </c:pt>
                <c:pt idx="32">
                  <c:v>4.54</c:v>
                </c:pt>
                <c:pt idx="33">
                  <c:v>4.67</c:v>
                </c:pt>
                <c:pt idx="34">
                  <c:v>4.28</c:v>
                </c:pt>
                <c:pt idx="35">
                  <c:v>4.4800000000000004</c:v>
                </c:pt>
                <c:pt idx="36">
                  <c:v>4.91</c:v>
                </c:pt>
                <c:pt idx="37">
                  <c:v>4.91</c:v>
                </c:pt>
                <c:pt idx="38">
                  <c:v>4.91</c:v>
                </c:pt>
                <c:pt idx="39">
                  <c:v>4.78</c:v>
                </c:pt>
                <c:pt idx="40">
                  <c:v>4.47</c:v>
                </c:pt>
                <c:pt idx="41">
                  <c:v>4.6399999999999997</c:v>
                </c:pt>
                <c:pt idx="42">
                  <c:v>4.72</c:v>
                </c:pt>
                <c:pt idx="43">
                  <c:v>4.55</c:v>
                </c:pt>
                <c:pt idx="44">
                  <c:v>4.55</c:v>
                </c:pt>
                <c:pt idx="45">
                  <c:v>4.55</c:v>
                </c:pt>
                <c:pt idx="46">
                  <c:v>4.38</c:v>
                </c:pt>
                <c:pt idx="47">
                  <c:v>4</c:v>
                </c:pt>
                <c:pt idx="48">
                  <c:v>4.54</c:v>
                </c:pt>
                <c:pt idx="49">
                  <c:v>4.17</c:v>
                </c:pt>
                <c:pt idx="50">
                  <c:v>4.07</c:v>
                </c:pt>
                <c:pt idx="51">
                  <c:v>4.07</c:v>
                </c:pt>
                <c:pt idx="52">
                  <c:v>4.07</c:v>
                </c:pt>
                <c:pt idx="53">
                  <c:v>3.87</c:v>
                </c:pt>
                <c:pt idx="54">
                  <c:v>3.86</c:v>
                </c:pt>
                <c:pt idx="55">
                  <c:v>3.92</c:v>
                </c:pt>
                <c:pt idx="56">
                  <c:v>4.01</c:v>
                </c:pt>
                <c:pt idx="57">
                  <c:v>4.1100000000000003</c:v>
                </c:pt>
                <c:pt idx="58">
                  <c:v>4.1100000000000003</c:v>
                </c:pt>
                <c:pt idx="59">
                  <c:v>4.1100000000000003</c:v>
                </c:pt>
                <c:pt idx="60">
                  <c:v>3.9</c:v>
                </c:pt>
                <c:pt idx="61">
                  <c:v>3.84</c:v>
                </c:pt>
                <c:pt idx="62">
                  <c:v>4.17</c:v>
                </c:pt>
                <c:pt idx="63">
                  <c:v>4.21</c:v>
                </c:pt>
                <c:pt idx="64">
                  <c:v>4.2</c:v>
                </c:pt>
                <c:pt idx="65">
                  <c:v>4.2</c:v>
                </c:pt>
                <c:pt idx="66">
                  <c:v>4.2</c:v>
                </c:pt>
                <c:pt idx="67">
                  <c:v>4.07</c:v>
                </c:pt>
                <c:pt idx="68">
                  <c:v>4.29</c:v>
                </c:pt>
                <c:pt idx="69">
                  <c:v>3.95</c:v>
                </c:pt>
                <c:pt idx="70">
                  <c:v>4.2</c:v>
                </c:pt>
                <c:pt idx="71">
                  <c:v>3.91</c:v>
                </c:pt>
                <c:pt idx="72">
                  <c:v>3.91</c:v>
                </c:pt>
                <c:pt idx="73">
                  <c:v>3.91</c:v>
                </c:pt>
                <c:pt idx="74">
                  <c:v>3.94</c:v>
                </c:pt>
                <c:pt idx="75">
                  <c:v>3.73</c:v>
                </c:pt>
                <c:pt idx="76">
                  <c:v>4</c:v>
                </c:pt>
                <c:pt idx="77">
                  <c:v>3.67</c:v>
                </c:pt>
                <c:pt idx="78">
                  <c:v>3.75</c:v>
                </c:pt>
                <c:pt idx="79">
                  <c:v>3.75</c:v>
                </c:pt>
                <c:pt idx="80">
                  <c:v>3.75</c:v>
                </c:pt>
                <c:pt idx="81">
                  <c:v>3.59</c:v>
                </c:pt>
                <c:pt idx="82">
                  <c:v>3.49</c:v>
                </c:pt>
                <c:pt idx="83">
                  <c:v>3.31</c:v>
                </c:pt>
                <c:pt idx="84">
                  <c:v>3.36</c:v>
                </c:pt>
                <c:pt idx="85">
                  <c:v>3.49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Builder!$C$7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cat>
            <c:numRef>
              <c:f>Builder!$A$8:$A$356</c:f>
              <c:numCache>
                <c:formatCode>mm/dd</c:formatCode>
                <c:ptCount val="349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  <c:pt idx="30">
                  <c:v>40786</c:v>
                </c:pt>
                <c:pt idx="31">
                  <c:v>40787</c:v>
                </c:pt>
                <c:pt idx="32">
                  <c:v>40788</c:v>
                </c:pt>
                <c:pt idx="33">
                  <c:v>40789</c:v>
                </c:pt>
                <c:pt idx="34">
                  <c:v>40790</c:v>
                </c:pt>
                <c:pt idx="35">
                  <c:v>40791</c:v>
                </c:pt>
                <c:pt idx="36">
                  <c:v>40792</c:v>
                </c:pt>
                <c:pt idx="37">
                  <c:v>40793</c:v>
                </c:pt>
                <c:pt idx="38">
                  <c:v>40794</c:v>
                </c:pt>
                <c:pt idx="39">
                  <c:v>40795</c:v>
                </c:pt>
                <c:pt idx="40">
                  <c:v>40796</c:v>
                </c:pt>
                <c:pt idx="41">
                  <c:v>40797</c:v>
                </c:pt>
                <c:pt idx="42">
                  <c:v>40798</c:v>
                </c:pt>
                <c:pt idx="43">
                  <c:v>40799</c:v>
                </c:pt>
                <c:pt idx="44">
                  <c:v>40800</c:v>
                </c:pt>
                <c:pt idx="45">
                  <c:v>40801</c:v>
                </c:pt>
                <c:pt idx="46">
                  <c:v>40802</c:v>
                </c:pt>
                <c:pt idx="47">
                  <c:v>40803</c:v>
                </c:pt>
                <c:pt idx="48">
                  <c:v>40804</c:v>
                </c:pt>
                <c:pt idx="49">
                  <c:v>40805</c:v>
                </c:pt>
                <c:pt idx="50">
                  <c:v>40806</c:v>
                </c:pt>
                <c:pt idx="51">
                  <c:v>40807</c:v>
                </c:pt>
                <c:pt idx="52">
                  <c:v>40808</c:v>
                </c:pt>
                <c:pt idx="53">
                  <c:v>40809</c:v>
                </c:pt>
                <c:pt idx="54">
                  <c:v>40810</c:v>
                </c:pt>
                <c:pt idx="55">
                  <c:v>40811</c:v>
                </c:pt>
                <c:pt idx="56">
                  <c:v>40812</c:v>
                </c:pt>
                <c:pt idx="57">
                  <c:v>40813</c:v>
                </c:pt>
                <c:pt idx="58">
                  <c:v>40814</c:v>
                </c:pt>
                <c:pt idx="59">
                  <c:v>40815</c:v>
                </c:pt>
                <c:pt idx="60">
                  <c:v>40816</c:v>
                </c:pt>
                <c:pt idx="61">
                  <c:v>40817</c:v>
                </c:pt>
                <c:pt idx="62">
                  <c:v>40818</c:v>
                </c:pt>
                <c:pt idx="63">
                  <c:v>40819</c:v>
                </c:pt>
                <c:pt idx="64">
                  <c:v>40820</c:v>
                </c:pt>
                <c:pt idx="65">
                  <c:v>40821</c:v>
                </c:pt>
                <c:pt idx="66">
                  <c:v>40822</c:v>
                </c:pt>
                <c:pt idx="67">
                  <c:v>40823</c:v>
                </c:pt>
                <c:pt idx="68">
                  <c:v>40824</c:v>
                </c:pt>
                <c:pt idx="69">
                  <c:v>40825</c:v>
                </c:pt>
                <c:pt idx="70">
                  <c:v>40826</c:v>
                </c:pt>
                <c:pt idx="71">
                  <c:v>40827</c:v>
                </c:pt>
                <c:pt idx="72">
                  <c:v>40828</c:v>
                </c:pt>
                <c:pt idx="73">
                  <c:v>40829</c:v>
                </c:pt>
                <c:pt idx="74">
                  <c:v>40830</c:v>
                </c:pt>
                <c:pt idx="75">
                  <c:v>40831</c:v>
                </c:pt>
                <c:pt idx="76">
                  <c:v>40832</c:v>
                </c:pt>
                <c:pt idx="77">
                  <c:v>40833</c:v>
                </c:pt>
                <c:pt idx="78">
                  <c:v>40834</c:v>
                </c:pt>
                <c:pt idx="79">
                  <c:v>40835</c:v>
                </c:pt>
                <c:pt idx="80">
                  <c:v>40836</c:v>
                </c:pt>
                <c:pt idx="81">
                  <c:v>40837</c:v>
                </c:pt>
                <c:pt idx="82">
                  <c:v>40838</c:v>
                </c:pt>
                <c:pt idx="83">
                  <c:v>40839</c:v>
                </c:pt>
                <c:pt idx="84">
                  <c:v>40840</c:v>
                </c:pt>
                <c:pt idx="85">
                  <c:v>40841</c:v>
                </c:pt>
                <c:pt idx="86">
                  <c:v>40842</c:v>
                </c:pt>
                <c:pt idx="87">
                  <c:v>40843</c:v>
                </c:pt>
                <c:pt idx="88">
                  <c:v>40844</c:v>
                </c:pt>
                <c:pt idx="89">
                  <c:v>40845</c:v>
                </c:pt>
                <c:pt idx="90">
                  <c:v>40846</c:v>
                </c:pt>
                <c:pt idx="91">
                  <c:v>40847</c:v>
                </c:pt>
                <c:pt idx="92">
                  <c:v>40848</c:v>
                </c:pt>
                <c:pt idx="93">
                  <c:v>40849</c:v>
                </c:pt>
                <c:pt idx="94">
                  <c:v>40850</c:v>
                </c:pt>
                <c:pt idx="95">
                  <c:v>40851</c:v>
                </c:pt>
                <c:pt idx="96">
                  <c:v>40852</c:v>
                </c:pt>
                <c:pt idx="97">
                  <c:v>40853</c:v>
                </c:pt>
                <c:pt idx="98">
                  <c:v>40854</c:v>
                </c:pt>
                <c:pt idx="99">
                  <c:v>40855</c:v>
                </c:pt>
                <c:pt idx="100">
                  <c:v>40856</c:v>
                </c:pt>
                <c:pt idx="101">
                  <c:v>40857</c:v>
                </c:pt>
                <c:pt idx="102">
                  <c:v>40858</c:v>
                </c:pt>
                <c:pt idx="103">
                  <c:v>40859</c:v>
                </c:pt>
                <c:pt idx="104">
                  <c:v>40860</c:v>
                </c:pt>
                <c:pt idx="105">
                  <c:v>40861</c:v>
                </c:pt>
                <c:pt idx="106">
                  <c:v>40862</c:v>
                </c:pt>
                <c:pt idx="107">
                  <c:v>40863</c:v>
                </c:pt>
                <c:pt idx="108">
                  <c:v>40864</c:v>
                </c:pt>
                <c:pt idx="109">
                  <c:v>40865</c:v>
                </c:pt>
                <c:pt idx="110">
                  <c:v>40866</c:v>
                </c:pt>
                <c:pt idx="111">
                  <c:v>40867</c:v>
                </c:pt>
                <c:pt idx="112">
                  <c:v>40868</c:v>
                </c:pt>
                <c:pt idx="113">
                  <c:v>40869</c:v>
                </c:pt>
                <c:pt idx="114">
                  <c:v>40870</c:v>
                </c:pt>
                <c:pt idx="115">
                  <c:v>40871</c:v>
                </c:pt>
                <c:pt idx="116">
                  <c:v>40872</c:v>
                </c:pt>
                <c:pt idx="117">
                  <c:v>40873</c:v>
                </c:pt>
                <c:pt idx="118">
                  <c:v>40874</c:v>
                </c:pt>
                <c:pt idx="119">
                  <c:v>40875</c:v>
                </c:pt>
                <c:pt idx="120">
                  <c:v>40876</c:v>
                </c:pt>
                <c:pt idx="121">
                  <c:v>40877</c:v>
                </c:pt>
                <c:pt idx="122">
                  <c:v>40878</c:v>
                </c:pt>
                <c:pt idx="123">
                  <c:v>40879</c:v>
                </c:pt>
                <c:pt idx="124">
                  <c:v>40880</c:v>
                </c:pt>
                <c:pt idx="125">
                  <c:v>40881</c:v>
                </c:pt>
                <c:pt idx="126">
                  <c:v>40882</c:v>
                </c:pt>
                <c:pt idx="127">
                  <c:v>40883</c:v>
                </c:pt>
                <c:pt idx="128">
                  <c:v>40884</c:v>
                </c:pt>
                <c:pt idx="129">
                  <c:v>40885</c:v>
                </c:pt>
                <c:pt idx="130">
                  <c:v>40886</c:v>
                </c:pt>
                <c:pt idx="131">
                  <c:v>40887</c:v>
                </c:pt>
                <c:pt idx="132">
                  <c:v>40888</c:v>
                </c:pt>
                <c:pt idx="133">
                  <c:v>40889</c:v>
                </c:pt>
                <c:pt idx="134">
                  <c:v>40890</c:v>
                </c:pt>
                <c:pt idx="135">
                  <c:v>40891</c:v>
                </c:pt>
                <c:pt idx="136">
                  <c:v>40892</c:v>
                </c:pt>
                <c:pt idx="137">
                  <c:v>40893</c:v>
                </c:pt>
                <c:pt idx="138">
                  <c:v>40894</c:v>
                </c:pt>
                <c:pt idx="139">
                  <c:v>40895</c:v>
                </c:pt>
                <c:pt idx="140">
                  <c:v>40896</c:v>
                </c:pt>
                <c:pt idx="141">
                  <c:v>40897</c:v>
                </c:pt>
                <c:pt idx="142">
                  <c:v>40898</c:v>
                </c:pt>
                <c:pt idx="143">
                  <c:v>40899</c:v>
                </c:pt>
                <c:pt idx="144">
                  <c:v>40900</c:v>
                </c:pt>
                <c:pt idx="145">
                  <c:v>40901</c:v>
                </c:pt>
                <c:pt idx="146">
                  <c:v>40902</c:v>
                </c:pt>
                <c:pt idx="147">
                  <c:v>40903</c:v>
                </c:pt>
                <c:pt idx="148">
                  <c:v>40904</c:v>
                </c:pt>
                <c:pt idx="149">
                  <c:v>40905</c:v>
                </c:pt>
                <c:pt idx="150">
                  <c:v>40906</c:v>
                </c:pt>
                <c:pt idx="151">
                  <c:v>40907</c:v>
                </c:pt>
                <c:pt idx="152">
                  <c:v>40908</c:v>
                </c:pt>
                <c:pt idx="153">
                  <c:v>40909</c:v>
                </c:pt>
                <c:pt idx="154">
                  <c:v>40910</c:v>
                </c:pt>
                <c:pt idx="155">
                  <c:v>40911</c:v>
                </c:pt>
                <c:pt idx="156">
                  <c:v>40912</c:v>
                </c:pt>
                <c:pt idx="157">
                  <c:v>40913</c:v>
                </c:pt>
                <c:pt idx="158">
                  <c:v>40914</c:v>
                </c:pt>
                <c:pt idx="159">
                  <c:v>40915</c:v>
                </c:pt>
                <c:pt idx="160">
                  <c:v>40916</c:v>
                </c:pt>
                <c:pt idx="161">
                  <c:v>40917</c:v>
                </c:pt>
                <c:pt idx="162">
                  <c:v>40918</c:v>
                </c:pt>
                <c:pt idx="163">
                  <c:v>40919</c:v>
                </c:pt>
                <c:pt idx="164">
                  <c:v>40920</c:v>
                </c:pt>
                <c:pt idx="165">
                  <c:v>40921</c:v>
                </c:pt>
                <c:pt idx="166">
                  <c:v>40922</c:v>
                </c:pt>
                <c:pt idx="167">
                  <c:v>40923</c:v>
                </c:pt>
                <c:pt idx="168">
                  <c:v>40924</c:v>
                </c:pt>
                <c:pt idx="169">
                  <c:v>40925</c:v>
                </c:pt>
                <c:pt idx="170">
                  <c:v>40926</c:v>
                </c:pt>
                <c:pt idx="171">
                  <c:v>40927</c:v>
                </c:pt>
                <c:pt idx="172">
                  <c:v>40928</c:v>
                </c:pt>
                <c:pt idx="173">
                  <c:v>40929</c:v>
                </c:pt>
                <c:pt idx="174">
                  <c:v>40930</c:v>
                </c:pt>
                <c:pt idx="175">
                  <c:v>40931</c:v>
                </c:pt>
                <c:pt idx="176">
                  <c:v>40932</c:v>
                </c:pt>
                <c:pt idx="177">
                  <c:v>40933</c:v>
                </c:pt>
                <c:pt idx="178">
                  <c:v>40934</c:v>
                </c:pt>
                <c:pt idx="179">
                  <c:v>40935</c:v>
                </c:pt>
                <c:pt idx="180">
                  <c:v>40936</c:v>
                </c:pt>
                <c:pt idx="181">
                  <c:v>40937</c:v>
                </c:pt>
                <c:pt idx="182">
                  <c:v>40938</c:v>
                </c:pt>
                <c:pt idx="183">
                  <c:v>40939</c:v>
                </c:pt>
                <c:pt idx="184">
                  <c:v>40940</c:v>
                </c:pt>
                <c:pt idx="185">
                  <c:v>40941</c:v>
                </c:pt>
                <c:pt idx="186">
                  <c:v>40942</c:v>
                </c:pt>
                <c:pt idx="187">
                  <c:v>40943</c:v>
                </c:pt>
                <c:pt idx="188">
                  <c:v>40944</c:v>
                </c:pt>
                <c:pt idx="189">
                  <c:v>40945</c:v>
                </c:pt>
                <c:pt idx="190">
                  <c:v>40946</c:v>
                </c:pt>
                <c:pt idx="191">
                  <c:v>40947</c:v>
                </c:pt>
                <c:pt idx="192">
                  <c:v>40948</c:v>
                </c:pt>
                <c:pt idx="193">
                  <c:v>40949</c:v>
                </c:pt>
                <c:pt idx="194">
                  <c:v>40950</c:v>
                </c:pt>
                <c:pt idx="195">
                  <c:v>40951</c:v>
                </c:pt>
                <c:pt idx="196">
                  <c:v>40952</c:v>
                </c:pt>
                <c:pt idx="197">
                  <c:v>40953</c:v>
                </c:pt>
                <c:pt idx="198">
                  <c:v>40954</c:v>
                </c:pt>
                <c:pt idx="199">
                  <c:v>40955</c:v>
                </c:pt>
                <c:pt idx="200">
                  <c:v>40956</c:v>
                </c:pt>
                <c:pt idx="201">
                  <c:v>40957</c:v>
                </c:pt>
                <c:pt idx="202">
                  <c:v>40958</c:v>
                </c:pt>
                <c:pt idx="203">
                  <c:v>40959</c:v>
                </c:pt>
                <c:pt idx="204">
                  <c:v>40960</c:v>
                </c:pt>
                <c:pt idx="205">
                  <c:v>40961</c:v>
                </c:pt>
                <c:pt idx="206">
                  <c:v>40962</c:v>
                </c:pt>
                <c:pt idx="207">
                  <c:v>40963</c:v>
                </c:pt>
                <c:pt idx="208">
                  <c:v>40964</c:v>
                </c:pt>
                <c:pt idx="209">
                  <c:v>40965</c:v>
                </c:pt>
                <c:pt idx="210">
                  <c:v>40966</c:v>
                </c:pt>
                <c:pt idx="211">
                  <c:v>40967</c:v>
                </c:pt>
                <c:pt idx="212">
                  <c:v>40968</c:v>
                </c:pt>
                <c:pt idx="213">
                  <c:v>40969</c:v>
                </c:pt>
                <c:pt idx="214">
                  <c:v>40970</c:v>
                </c:pt>
                <c:pt idx="215">
                  <c:v>40971</c:v>
                </c:pt>
                <c:pt idx="216">
                  <c:v>40972</c:v>
                </c:pt>
                <c:pt idx="217">
                  <c:v>40973</c:v>
                </c:pt>
                <c:pt idx="218">
                  <c:v>40974</c:v>
                </c:pt>
                <c:pt idx="219">
                  <c:v>40975</c:v>
                </c:pt>
                <c:pt idx="220">
                  <c:v>40976</c:v>
                </c:pt>
                <c:pt idx="221">
                  <c:v>40977</c:v>
                </c:pt>
                <c:pt idx="222">
                  <c:v>40978</c:v>
                </c:pt>
                <c:pt idx="223">
                  <c:v>40979</c:v>
                </c:pt>
                <c:pt idx="224">
                  <c:v>40980</c:v>
                </c:pt>
                <c:pt idx="225">
                  <c:v>40981</c:v>
                </c:pt>
                <c:pt idx="226">
                  <c:v>40982</c:v>
                </c:pt>
                <c:pt idx="227">
                  <c:v>40983</c:v>
                </c:pt>
                <c:pt idx="228">
                  <c:v>40984</c:v>
                </c:pt>
                <c:pt idx="229">
                  <c:v>40985</c:v>
                </c:pt>
                <c:pt idx="230">
                  <c:v>40986</c:v>
                </c:pt>
                <c:pt idx="231">
                  <c:v>40987</c:v>
                </c:pt>
                <c:pt idx="232">
                  <c:v>40988</c:v>
                </c:pt>
                <c:pt idx="233">
                  <c:v>40989</c:v>
                </c:pt>
                <c:pt idx="234">
                  <c:v>40990</c:v>
                </c:pt>
                <c:pt idx="235">
                  <c:v>40991</c:v>
                </c:pt>
                <c:pt idx="236">
                  <c:v>40992</c:v>
                </c:pt>
                <c:pt idx="237">
                  <c:v>40993</c:v>
                </c:pt>
                <c:pt idx="238">
                  <c:v>40994</c:v>
                </c:pt>
                <c:pt idx="239">
                  <c:v>40995</c:v>
                </c:pt>
                <c:pt idx="240">
                  <c:v>40996</c:v>
                </c:pt>
                <c:pt idx="241">
                  <c:v>40997</c:v>
                </c:pt>
                <c:pt idx="242">
                  <c:v>40998</c:v>
                </c:pt>
                <c:pt idx="243">
                  <c:v>40999</c:v>
                </c:pt>
                <c:pt idx="244">
                  <c:v>41000</c:v>
                </c:pt>
                <c:pt idx="245">
                  <c:v>41001</c:v>
                </c:pt>
                <c:pt idx="246">
                  <c:v>41002</c:v>
                </c:pt>
                <c:pt idx="247">
                  <c:v>41003</c:v>
                </c:pt>
                <c:pt idx="248">
                  <c:v>41004</c:v>
                </c:pt>
                <c:pt idx="249">
                  <c:v>41005</c:v>
                </c:pt>
                <c:pt idx="250">
                  <c:v>41006</c:v>
                </c:pt>
                <c:pt idx="251">
                  <c:v>41007</c:v>
                </c:pt>
                <c:pt idx="252">
                  <c:v>41008</c:v>
                </c:pt>
                <c:pt idx="253">
                  <c:v>41009</c:v>
                </c:pt>
                <c:pt idx="254">
                  <c:v>41010</c:v>
                </c:pt>
                <c:pt idx="255">
                  <c:v>41011</c:v>
                </c:pt>
                <c:pt idx="256">
                  <c:v>41012</c:v>
                </c:pt>
                <c:pt idx="257">
                  <c:v>41013</c:v>
                </c:pt>
                <c:pt idx="258">
                  <c:v>41014</c:v>
                </c:pt>
                <c:pt idx="259">
                  <c:v>41015</c:v>
                </c:pt>
                <c:pt idx="260">
                  <c:v>41016</c:v>
                </c:pt>
                <c:pt idx="261">
                  <c:v>41017</c:v>
                </c:pt>
                <c:pt idx="262">
                  <c:v>41018</c:v>
                </c:pt>
                <c:pt idx="263">
                  <c:v>41019</c:v>
                </c:pt>
                <c:pt idx="264">
                  <c:v>41020</c:v>
                </c:pt>
                <c:pt idx="265">
                  <c:v>41021</c:v>
                </c:pt>
                <c:pt idx="266">
                  <c:v>41022</c:v>
                </c:pt>
                <c:pt idx="267">
                  <c:v>41023</c:v>
                </c:pt>
                <c:pt idx="268">
                  <c:v>41024</c:v>
                </c:pt>
                <c:pt idx="269">
                  <c:v>41025</c:v>
                </c:pt>
                <c:pt idx="270">
                  <c:v>41026</c:v>
                </c:pt>
                <c:pt idx="271">
                  <c:v>41027</c:v>
                </c:pt>
                <c:pt idx="272">
                  <c:v>41028</c:v>
                </c:pt>
                <c:pt idx="273">
                  <c:v>41029</c:v>
                </c:pt>
                <c:pt idx="274">
                  <c:v>41030</c:v>
                </c:pt>
              </c:numCache>
            </c:numRef>
          </c:cat>
          <c:val>
            <c:numRef>
              <c:f>Builder!$C$8:$C$356</c:f>
              <c:numCache>
                <c:formatCode>General</c:formatCode>
                <c:ptCount val="349"/>
                <c:pt idx="0">
                  <c:v>0.19</c:v>
                </c:pt>
                <c:pt idx="1">
                  <c:v>0.06</c:v>
                </c:pt>
                <c:pt idx="2">
                  <c:v>0.57999999999999996</c:v>
                </c:pt>
                <c:pt idx="3">
                  <c:v>0.57999999999999996</c:v>
                </c:pt>
                <c:pt idx="4">
                  <c:v>0.57999999999999996</c:v>
                </c:pt>
                <c:pt idx="5">
                  <c:v>0.6</c:v>
                </c:pt>
                <c:pt idx="6">
                  <c:v>1.01</c:v>
                </c:pt>
                <c:pt idx="7">
                  <c:v>1.2</c:v>
                </c:pt>
                <c:pt idx="8">
                  <c:v>1.1100000000000001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1.25</c:v>
                </c:pt>
                <c:pt idx="13">
                  <c:v>1.4</c:v>
                </c:pt>
                <c:pt idx="14">
                  <c:v>1.53</c:v>
                </c:pt>
                <c:pt idx="15">
                  <c:v>1.69</c:v>
                </c:pt>
                <c:pt idx="16">
                  <c:v>1.83</c:v>
                </c:pt>
                <c:pt idx="17">
                  <c:v>1.83</c:v>
                </c:pt>
                <c:pt idx="18">
                  <c:v>1.83</c:v>
                </c:pt>
                <c:pt idx="19">
                  <c:v>1.72</c:v>
                </c:pt>
                <c:pt idx="20">
                  <c:v>1.68</c:v>
                </c:pt>
                <c:pt idx="21">
                  <c:v>1.78</c:v>
                </c:pt>
                <c:pt idx="22">
                  <c:v>1.73</c:v>
                </c:pt>
                <c:pt idx="23">
                  <c:v>1.92</c:v>
                </c:pt>
                <c:pt idx="24">
                  <c:v>1.92</c:v>
                </c:pt>
                <c:pt idx="25">
                  <c:v>1.92</c:v>
                </c:pt>
                <c:pt idx="26">
                  <c:v>1.74</c:v>
                </c:pt>
                <c:pt idx="27">
                  <c:v>1.79</c:v>
                </c:pt>
                <c:pt idx="28">
                  <c:v>1.57</c:v>
                </c:pt>
                <c:pt idx="29">
                  <c:v>1.36</c:v>
                </c:pt>
                <c:pt idx="30">
                  <c:v>1.61</c:v>
                </c:pt>
                <c:pt idx="31">
                  <c:v>1.61</c:v>
                </c:pt>
                <c:pt idx="32">
                  <c:v>1.61</c:v>
                </c:pt>
                <c:pt idx="33">
                  <c:v>1.61</c:v>
                </c:pt>
                <c:pt idx="34">
                  <c:v>1.5</c:v>
                </c:pt>
                <c:pt idx="35">
                  <c:v>1.6</c:v>
                </c:pt>
                <c:pt idx="36">
                  <c:v>1.59</c:v>
                </c:pt>
                <c:pt idx="37">
                  <c:v>1.56</c:v>
                </c:pt>
                <c:pt idx="38">
                  <c:v>1.56</c:v>
                </c:pt>
                <c:pt idx="39">
                  <c:v>1.56</c:v>
                </c:pt>
                <c:pt idx="40">
                  <c:v>1.66</c:v>
                </c:pt>
                <c:pt idx="41">
                  <c:v>1.78</c:v>
                </c:pt>
                <c:pt idx="42">
                  <c:v>1.85</c:v>
                </c:pt>
                <c:pt idx="43">
                  <c:v>2.0699999999999998</c:v>
                </c:pt>
                <c:pt idx="44">
                  <c:v>2.33</c:v>
                </c:pt>
                <c:pt idx="45">
                  <c:v>2.33</c:v>
                </c:pt>
                <c:pt idx="46">
                  <c:v>2.33</c:v>
                </c:pt>
                <c:pt idx="47">
                  <c:v>1.88</c:v>
                </c:pt>
                <c:pt idx="48">
                  <c:v>1.68</c:v>
                </c:pt>
                <c:pt idx="49">
                  <c:v>1.56</c:v>
                </c:pt>
                <c:pt idx="50">
                  <c:v>1.58</c:v>
                </c:pt>
                <c:pt idx="51">
                  <c:v>1.42</c:v>
                </c:pt>
                <c:pt idx="52">
                  <c:v>1.42</c:v>
                </c:pt>
                <c:pt idx="53">
                  <c:v>1.42</c:v>
                </c:pt>
                <c:pt idx="54">
                  <c:v>1.18</c:v>
                </c:pt>
                <c:pt idx="55">
                  <c:v>1.03</c:v>
                </c:pt>
                <c:pt idx="56">
                  <c:v>0.73</c:v>
                </c:pt>
                <c:pt idx="57">
                  <c:v>0.81</c:v>
                </c:pt>
                <c:pt idx="58">
                  <c:v>0.77</c:v>
                </c:pt>
                <c:pt idx="59">
                  <c:v>0.77</c:v>
                </c:pt>
                <c:pt idx="60">
                  <c:v>0.77</c:v>
                </c:pt>
                <c:pt idx="61">
                  <c:v>0.74</c:v>
                </c:pt>
                <c:pt idx="62">
                  <c:v>0.53</c:v>
                </c:pt>
                <c:pt idx="63">
                  <c:v>0.41</c:v>
                </c:pt>
                <c:pt idx="64">
                  <c:v>0.66</c:v>
                </c:pt>
                <c:pt idx="65">
                  <c:v>0.26</c:v>
                </c:pt>
                <c:pt idx="66">
                  <c:v>0.26</c:v>
                </c:pt>
                <c:pt idx="67">
                  <c:v>0.26</c:v>
                </c:pt>
                <c:pt idx="68">
                  <c:v>0.32</c:v>
                </c:pt>
                <c:pt idx="69">
                  <c:v>0.61</c:v>
                </c:pt>
                <c:pt idx="70">
                  <c:v>0.38</c:v>
                </c:pt>
                <c:pt idx="71">
                  <c:v>0.36</c:v>
                </c:pt>
                <c:pt idx="72">
                  <c:v>0.38</c:v>
                </c:pt>
                <c:pt idx="73">
                  <c:v>0.38</c:v>
                </c:pt>
                <c:pt idx="74">
                  <c:v>0.38</c:v>
                </c:pt>
                <c:pt idx="75">
                  <c:v>0.15</c:v>
                </c:pt>
                <c:pt idx="76">
                  <c:v>0.27</c:v>
                </c:pt>
                <c:pt idx="77">
                  <c:v>0.28999999999999998</c:v>
                </c:pt>
                <c:pt idx="78">
                  <c:v>0.35</c:v>
                </c:pt>
                <c:pt idx="79">
                  <c:v>0.3</c:v>
                </c:pt>
                <c:pt idx="80">
                  <c:v>0.3</c:v>
                </c:pt>
                <c:pt idx="81">
                  <c:v>0.3</c:v>
                </c:pt>
                <c:pt idx="82">
                  <c:v>0.19</c:v>
                </c:pt>
                <c:pt idx="83">
                  <c:v>7.0000000000000007E-2</c:v>
                </c:pt>
                <c:pt idx="84">
                  <c:v>-0.09</c:v>
                </c:pt>
                <c:pt idx="85">
                  <c:v>-0.16</c:v>
                </c:pt>
                <c:pt idx="86">
                  <c:v>-0.28000000000000003</c:v>
                </c:pt>
                <c:pt idx="87">
                  <c:v>-0.28000000000000003</c:v>
                </c:pt>
                <c:pt idx="88">
                  <c:v>-0.28000000000000003</c:v>
                </c:pt>
                <c:pt idx="89">
                  <c:v>-0.42</c:v>
                </c:pt>
                <c:pt idx="90">
                  <c:v>-0.54</c:v>
                </c:pt>
                <c:pt idx="91">
                  <c:v>-0.44</c:v>
                </c:pt>
                <c:pt idx="92">
                  <c:v>-0.44</c:v>
                </c:pt>
                <c:pt idx="93">
                  <c:v>-0.72</c:v>
                </c:pt>
                <c:pt idx="94">
                  <c:v>-0.72</c:v>
                </c:pt>
                <c:pt idx="95">
                  <c:v>-0.72</c:v>
                </c:pt>
                <c:pt idx="96">
                  <c:v>-0.67</c:v>
                </c:pt>
                <c:pt idx="97">
                  <c:v>-0.47</c:v>
                </c:pt>
                <c:pt idx="98">
                  <c:v>-0.73</c:v>
                </c:pt>
                <c:pt idx="99">
                  <c:v>-0.89</c:v>
                </c:pt>
                <c:pt idx="100">
                  <c:v>-0.87</c:v>
                </c:pt>
                <c:pt idx="101">
                  <c:v>-0.87</c:v>
                </c:pt>
                <c:pt idx="102">
                  <c:v>-0.87</c:v>
                </c:pt>
                <c:pt idx="103">
                  <c:v>-0.94</c:v>
                </c:pt>
                <c:pt idx="104">
                  <c:v>-0.91</c:v>
                </c:pt>
                <c:pt idx="105">
                  <c:v>-0.79</c:v>
                </c:pt>
                <c:pt idx="106">
                  <c:v>-0.92</c:v>
                </c:pt>
                <c:pt idx="107">
                  <c:v>-0.63</c:v>
                </c:pt>
                <c:pt idx="108">
                  <c:v>-0.63</c:v>
                </c:pt>
                <c:pt idx="109">
                  <c:v>-0.63</c:v>
                </c:pt>
                <c:pt idx="110">
                  <c:v>-0.3</c:v>
                </c:pt>
                <c:pt idx="111">
                  <c:v>-0.67</c:v>
                </c:pt>
                <c:pt idx="112">
                  <c:v>-0.73</c:v>
                </c:pt>
                <c:pt idx="113">
                  <c:v>-0.73</c:v>
                </c:pt>
                <c:pt idx="114">
                  <c:v>-0.83</c:v>
                </c:pt>
                <c:pt idx="115">
                  <c:v>-0.83</c:v>
                </c:pt>
                <c:pt idx="116">
                  <c:v>-0.83</c:v>
                </c:pt>
                <c:pt idx="117">
                  <c:v>-0.74</c:v>
                </c:pt>
                <c:pt idx="118">
                  <c:v>-0.69</c:v>
                </c:pt>
                <c:pt idx="119">
                  <c:v>-0.78</c:v>
                </c:pt>
                <c:pt idx="120">
                  <c:v>-0.55000000000000004</c:v>
                </c:pt>
                <c:pt idx="121">
                  <c:v>-0.42</c:v>
                </c:pt>
                <c:pt idx="122">
                  <c:v>-0.42</c:v>
                </c:pt>
                <c:pt idx="123">
                  <c:v>-0.42</c:v>
                </c:pt>
                <c:pt idx="124">
                  <c:v>-0.49</c:v>
                </c:pt>
                <c:pt idx="125">
                  <c:v>-0.61</c:v>
                </c:pt>
                <c:pt idx="126">
                  <c:v>-0.79</c:v>
                </c:pt>
                <c:pt idx="127">
                  <c:v>-0.75</c:v>
                </c:pt>
                <c:pt idx="128">
                  <c:v>-0.78</c:v>
                </c:pt>
                <c:pt idx="129">
                  <c:v>-0.78</c:v>
                </c:pt>
                <c:pt idx="130">
                  <c:v>-0.78</c:v>
                </c:pt>
                <c:pt idx="131">
                  <c:v>-0.78</c:v>
                </c:pt>
                <c:pt idx="132">
                  <c:v>-0.74</c:v>
                </c:pt>
                <c:pt idx="133">
                  <c:v>-0.51</c:v>
                </c:pt>
                <c:pt idx="134">
                  <c:v>-0.43</c:v>
                </c:pt>
                <c:pt idx="135">
                  <c:v>-0.64</c:v>
                </c:pt>
                <c:pt idx="136">
                  <c:v>-0.64</c:v>
                </c:pt>
                <c:pt idx="137">
                  <c:v>-0.64</c:v>
                </c:pt>
                <c:pt idx="138">
                  <c:v>-0.37</c:v>
                </c:pt>
                <c:pt idx="139">
                  <c:v>-0.36</c:v>
                </c:pt>
                <c:pt idx="140">
                  <c:v>-0.25</c:v>
                </c:pt>
                <c:pt idx="141">
                  <c:v>-0.14000000000000001</c:v>
                </c:pt>
                <c:pt idx="142">
                  <c:v>-0.38</c:v>
                </c:pt>
                <c:pt idx="143">
                  <c:v>-0.38</c:v>
                </c:pt>
                <c:pt idx="144">
                  <c:v>-0.38</c:v>
                </c:pt>
                <c:pt idx="145">
                  <c:v>-0.39</c:v>
                </c:pt>
                <c:pt idx="146">
                  <c:v>-0.39</c:v>
                </c:pt>
                <c:pt idx="147">
                  <c:v>0.05</c:v>
                </c:pt>
                <c:pt idx="148">
                  <c:v>0.04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0.12</c:v>
                </c:pt>
                <c:pt idx="153">
                  <c:v>0.12</c:v>
                </c:pt>
                <c:pt idx="154">
                  <c:v>0.43</c:v>
                </c:pt>
                <c:pt idx="155">
                  <c:v>0.49</c:v>
                </c:pt>
                <c:pt idx="156">
                  <c:v>0.66</c:v>
                </c:pt>
                <c:pt idx="157">
                  <c:v>0.66</c:v>
                </c:pt>
                <c:pt idx="158">
                  <c:v>0.66</c:v>
                </c:pt>
                <c:pt idx="159">
                  <c:v>0.54</c:v>
                </c:pt>
                <c:pt idx="160">
                  <c:v>0.37</c:v>
                </c:pt>
                <c:pt idx="161">
                  <c:v>0.28999999999999998</c:v>
                </c:pt>
                <c:pt idx="162">
                  <c:v>0.61</c:v>
                </c:pt>
                <c:pt idx="163">
                  <c:v>0.84</c:v>
                </c:pt>
                <c:pt idx="164">
                  <c:v>0.84</c:v>
                </c:pt>
                <c:pt idx="165">
                  <c:v>0.84</c:v>
                </c:pt>
                <c:pt idx="166">
                  <c:v>0.86</c:v>
                </c:pt>
                <c:pt idx="167">
                  <c:v>0.83</c:v>
                </c:pt>
                <c:pt idx="168">
                  <c:v>1.01</c:v>
                </c:pt>
                <c:pt idx="169">
                  <c:v>1.34</c:v>
                </c:pt>
                <c:pt idx="170">
                  <c:v>1.21</c:v>
                </c:pt>
                <c:pt idx="171">
                  <c:v>1.21</c:v>
                </c:pt>
                <c:pt idx="172">
                  <c:v>1.21</c:v>
                </c:pt>
                <c:pt idx="173">
                  <c:v>1.21</c:v>
                </c:pt>
                <c:pt idx="174">
                  <c:v>1.41</c:v>
                </c:pt>
                <c:pt idx="175">
                  <c:v>1.07</c:v>
                </c:pt>
                <c:pt idx="176">
                  <c:v>1.1499999999999999</c:v>
                </c:pt>
                <c:pt idx="177">
                  <c:v>1.23</c:v>
                </c:pt>
                <c:pt idx="178">
                  <c:v>1.23</c:v>
                </c:pt>
                <c:pt idx="179">
                  <c:v>1.23</c:v>
                </c:pt>
                <c:pt idx="180">
                  <c:v>1.24</c:v>
                </c:pt>
                <c:pt idx="181">
                  <c:v>1.6</c:v>
                </c:pt>
                <c:pt idx="182">
                  <c:v>1.68</c:v>
                </c:pt>
                <c:pt idx="183">
                  <c:v>1.32</c:v>
                </c:pt>
                <c:pt idx="184">
                  <c:v>1.03</c:v>
                </c:pt>
                <c:pt idx="185">
                  <c:v>1.03</c:v>
                </c:pt>
                <c:pt idx="186">
                  <c:v>1.03</c:v>
                </c:pt>
                <c:pt idx="187">
                  <c:v>0.63</c:v>
                </c:pt>
                <c:pt idx="188">
                  <c:v>0.46</c:v>
                </c:pt>
                <c:pt idx="189">
                  <c:v>0.33</c:v>
                </c:pt>
                <c:pt idx="190">
                  <c:v>0.05</c:v>
                </c:pt>
                <c:pt idx="191">
                  <c:v>-0.03</c:v>
                </c:pt>
                <c:pt idx="192">
                  <c:v>-0.03</c:v>
                </c:pt>
                <c:pt idx="193">
                  <c:v>-0.03</c:v>
                </c:pt>
                <c:pt idx="194">
                  <c:v>0.49</c:v>
                </c:pt>
                <c:pt idx="195">
                  <c:v>0.67</c:v>
                </c:pt>
                <c:pt idx="196">
                  <c:v>0.6</c:v>
                </c:pt>
                <c:pt idx="197">
                  <c:v>0.64</c:v>
                </c:pt>
                <c:pt idx="198">
                  <c:v>0.28999999999999998</c:v>
                </c:pt>
                <c:pt idx="199">
                  <c:v>0.28999999999999998</c:v>
                </c:pt>
                <c:pt idx="200">
                  <c:v>0.28999999999999998</c:v>
                </c:pt>
                <c:pt idx="201">
                  <c:v>0.28999999999999998</c:v>
                </c:pt>
                <c:pt idx="202">
                  <c:v>0.49</c:v>
                </c:pt>
                <c:pt idx="203">
                  <c:v>0.34</c:v>
                </c:pt>
                <c:pt idx="204">
                  <c:v>0.2</c:v>
                </c:pt>
                <c:pt idx="205">
                  <c:v>0.2</c:v>
                </c:pt>
                <c:pt idx="206">
                  <c:v>0.2</c:v>
                </c:pt>
                <c:pt idx="207">
                  <c:v>0.2</c:v>
                </c:pt>
                <c:pt idx="208">
                  <c:v>0.09</c:v>
                </c:pt>
                <c:pt idx="209">
                  <c:v>0.18</c:v>
                </c:pt>
                <c:pt idx="210">
                  <c:v>0.38</c:v>
                </c:pt>
                <c:pt idx="211">
                  <c:v>0.32</c:v>
                </c:pt>
                <c:pt idx="213">
                  <c:v>0.12</c:v>
                </c:pt>
                <c:pt idx="214">
                  <c:v>0.12</c:v>
                </c:pt>
                <c:pt idx="215">
                  <c:v>0.12</c:v>
                </c:pt>
                <c:pt idx="216">
                  <c:v>0.13</c:v>
                </c:pt>
                <c:pt idx="217">
                  <c:v>0.15</c:v>
                </c:pt>
                <c:pt idx="218">
                  <c:v>0.31</c:v>
                </c:pt>
                <c:pt idx="219">
                  <c:v>0.63</c:v>
                </c:pt>
                <c:pt idx="220">
                  <c:v>0.64</c:v>
                </c:pt>
                <c:pt idx="221">
                  <c:v>0.64</c:v>
                </c:pt>
                <c:pt idx="222">
                  <c:v>0.64</c:v>
                </c:pt>
                <c:pt idx="223">
                  <c:v>0.8</c:v>
                </c:pt>
                <c:pt idx="224">
                  <c:v>0.93</c:v>
                </c:pt>
                <c:pt idx="225">
                  <c:v>1.1399999999999999</c:v>
                </c:pt>
                <c:pt idx="226">
                  <c:v>1.23</c:v>
                </c:pt>
                <c:pt idx="227">
                  <c:v>1.23</c:v>
                </c:pt>
                <c:pt idx="228">
                  <c:v>1.23</c:v>
                </c:pt>
                <c:pt idx="229">
                  <c:v>1.23</c:v>
                </c:pt>
                <c:pt idx="230">
                  <c:v>1.26</c:v>
                </c:pt>
                <c:pt idx="231">
                  <c:v>1.1299999999999999</c:v>
                </c:pt>
                <c:pt idx="232">
                  <c:v>1.1599999999999999</c:v>
                </c:pt>
                <c:pt idx="233">
                  <c:v>0.96</c:v>
                </c:pt>
                <c:pt idx="234">
                  <c:v>1.31</c:v>
                </c:pt>
                <c:pt idx="235">
                  <c:v>1.31</c:v>
                </c:pt>
                <c:pt idx="236">
                  <c:v>1.31</c:v>
                </c:pt>
                <c:pt idx="237">
                  <c:v>1.41</c:v>
                </c:pt>
                <c:pt idx="238">
                  <c:v>1.58</c:v>
                </c:pt>
                <c:pt idx="239">
                  <c:v>1.58</c:v>
                </c:pt>
                <c:pt idx="240">
                  <c:v>1.6</c:v>
                </c:pt>
                <c:pt idx="241">
                  <c:v>1.6</c:v>
                </c:pt>
                <c:pt idx="242">
                  <c:v>1.6</c:v>
                </c:pt>
                <c:pt idx="243">
                  <c:v>1.6</c:v>
                </c:pt>
                <c:pt idx="244">
                  <c:v>1.23</c:v>
                </c:pt>
                <c:pt idx="245">
                  <c:v>1.22</c:v>
                </c:pt>
                <c:pt idx="246">
                  <c:v>1.03</c:v>
                </c:pt>
                <c:pt idx="247">
                  <c:v>0.86</c:v>
                </c:pt>
                <c:pt idx="248">
                  <c:v>0.93</c:v>
                </c:pt>
                <c:pt idx="249">
                  <c:v>0.93</c:v>
                </c:pt>
                <c:pt idx="250">
                  <c:v>0.93</c:v>
                </c:pt>
                <c:pt idx="251">
                  <c:v>0.93</c:v>
                </c:pt>
                <c:pt idx="252">
                  <c:v>0.99</c:v>
                </c:pt>
                <c:pt idx="253">
                  <c:v>1.02</c:v>
                </c:pt>
                <c:pt idx="254">
                  <c:v>0.89</c:v>
                </c:pt>
                <c:pt idx="255">
                  <c:v>0.57999999999999996</c:v>
                </c:pt>
                <c:pt idx="256">
                  <c:v>0.57999999999999996</c:v>
                </c:pt>
                <c:pt idx="257">
                  <c:v>0.57999999999999996</c:v>
                </c:pt>
                <c:pt idx="258">
                  <c:v>0.45</c:v>
                </c:pt>
                <c:pt idx="259">
                  <c:v>0.38</c:v>
                </c:pt>
                <c:pt idx="260">
                  <c:v>0.53</c:v>
                </c:pt>
                <c:pt idx="261">
                  <c:v>0.85</c:v>
                </c:pt>
                <c:pt idx="262">
                  <c:v>0.8</c:v>
                </c:pt>
                <c:pt idx="263">
                  <c:v>0.8</c:v>
                </c:pt>
                <c:pt idx="264">
                  <c:v>0.8</c:v>
                </c:pt>
                <c:pt idx="265">
                  <c:v>0.52</c:v>
                </c:pt>
                <c:pt idx="266">
                  <c:v>0.39</c:v>
                </c:pt>
                <c:pt idx="267">
                  <c:v>0.76</c:v>
                </c:pt>
                <c:pt idx="268">
                  <c:v>0.96</c:v>
                </c:pt>
                <c:pt idx="269">
                  <c:v>1.1000000000000001</c:v>
                </c:pt>
                <c:pt idx="270">
                  <c:v>1.1000000000000001</c:v>
                </c:pt>
                <c:pt idx="271">
                  <c:v>1.1000000000000001</c:v>
                </c:pt>
                <c:pt idx="272">
                  <c:v>1.42</c:v>
                </c:pt>
                <c:pt idx="273">
                  <c:v>1.35</c:v>
                </c:pt>
                <c:pt idx="274">
                  <c:v>1.22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Builder!$D$7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cat>
            <c:numRef>
              <c:f>Builder!$A$8:$A$356</c:f>
              <c:numCache>
                <c:formatCode>mm/dd</c:formatCode>
                <c:ptCount val="349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  <c:pt idx="30">
                  <c:v>40786</c:v>
                </c:pt>
                <c:pt idx="31">
                  <c:v>40787</c:v>
                </c:pt>
                <c:pt idx="32">
                  <c:v>40788</c:v>
                </c:pt>
                <c:pt idx="33">
                  <c:v>40789</c:v>
                </c:pt>
                <c:pt idx="34">
                  <c:v>40790</c:v>
                </c:pt>
                <c:pt idx="35">
                  <c:v>40791</c:v>
                </c:pt>
                <c:pt idx="36">
                  <c:v>40792</c:v>
                </c:pt>
                <c:pt idx="37">
                  <c:v>40793</c:v>
                </c:pt>
                <c:pt idx="38">
                  <c:v>40794</c:v>
                </c:pt>
                <c:pt idx="39">
                  <c:v>40795</c:v>
                </c:pt>
                <c:pt idx="40">
                  <c:v>40796</c:v>
                </c:pt>
                <c:pt idx="41">
                  <c:v>40797</c:v>
                </c:pt>
                <c:pt idx="42">
                  <c:v>40798</c:v>
                </c:pt>
                <c:pt idx="43">
                  <c:v>40799</c:v>
                </c:pt>
                <c:pt idx="44">
                  <c:v>40800</c:v>
                </c:pt>
                <c:pt idx="45">
                  <c:v>40801</c:v>
                </c:pt>
                <c:pt idx="46">
                  <c:v>40802</c:v>
                </c:pt>
                <c:pt idx="47">
                  <c:v>40803</c:v>
                </c:pt>
                <c:pt idx="48">
                  <c:v>40804</c:v>
                </c:pt>
                <c:pt idx="49">
                  <c:v>40805</c:v>
                </c:pt>
                <c:pt idx="50">
                  <c:v>40806</c:v>
                </c:pt>
                <c:pt idx="51">
                  <c:v>40807</c:v>
                </c:pt>
                <c:pt idx="52">
                  <c:v>40808</c:v>
                </c:pt>
                <c:pt idx="53">
                  <c:v>40809</c:v>
                </c:pt>
                <c:pt idx="54">
                  <c:v>40810</c:v>
                </c:pt>
                <c:pt idx="55">
                  <c:v>40811</c:v>
                </c:pt>
                <c:pt idx="56">
                  <c:v>40812</c:v>
                </c:pt>
                <c:pt idx="57">
                  <c:v>40813</c:v>
                </c:pt>
                <c:pt idx="58">
                  <c:v>40814</c:v>
                </c:pt>
                <c:pt idx="59">
                  <c:v>40815</c:v>
                </c:pt>
                <c:pt idx="60">
                  <c:v>40816</c:v>
                </c:pt>
                <c:pt idx="61">
                  <c:v>40817</c:v>
                </c:pt>
                <c:pt idx="62">
                  <c:v>40818</c:v>
                </c:pt>
                <c:pt idx="63">
                  <c:v>40819</c:v>
                </c:pt>
                <c:pt idx="64">
                  <c:v>40820</c:v>
                </c:pt>
                <c:pt idx="65">
                  <c:v>40821</c:v>
                </c:pt>
                <c:pt idx="66">
                  <c:v>40822</c:v>
                </c:pt>
                <c:pt idx="67">
                  <c:v>40823</c:v>
                </c:pt>
                <c:pt idx="68">
                  <c:v>40824</c:v>
                </c:pt>
                <c:pt idx="69">
                  <c:v>40825</c:v>
                </c:pt>
                <c:pt idx="70">
                  <c:v>40826</c:v>
                </c:pt>
                <c:pt idx="71">
                  <c:v>40827</c:v>
                </c:pt>
                <c:pt idx="72">
                  <c:v>40828</c:v>
                </c:pt>
                <c:pt idx="73">
                  <c:v>40829</c:v>
                </c:pt>
                <c:pt idx="74">
                  <c:v>40830</c:v>
                </c:pt>
                <c:pt idx="75">
                  <c:v>40831</c:v>
                </c:pt>
                <c:pt idx="76">
                  <c:v>40832</c:v>
                </c:pt>
                <c:pt idx="77">
                  <c:v>40833</c:v>
                </c:pt>
                <c:pt idx="78">
                  <c:v>40834</c:v>
                </c:pt>
                <c:pt idx="79">
                  <c:v>40835</c:v>
                </c:pt>
                <c:pt idx="80">
                  <c:v>40836</c:v>
                </c:pt>
                <c:pt idx="81">
                  <c:v>40837</c:v>
                </c:pt>
                <c:pt idx="82">
                  <c:v>40838</c:v>
                </c:pt>
                <c:pt idx="83">
                  <c:v>40839</c:v>
                </c:pt>
                <c:pt idx="84">
                  <c:v>40840</c:v>
                </c:pt>
                <c:pt idx="85">
                  <c:v>40841</c:v>
                </c:pt>
                <c:pt idx="86">
                  <c:v>40842</c:v>
                </c:pt>
                <c:pt idx="87">
                  <c:v>40843</c:v>
                </c:pt>
                <c:pt idx="88">
                  <c:v>40844</c:v>
                </c:pt>
                <c:pt idx="89">
                  <c:v>40845</c:v>
                </c:pt>
                <c:pt idx="90">
                  <c:v>40846</c:v>
                </c:pt>
                <c:pt idx="91">
                  <c:v>40847</c:v>
                </c:pt>
                <c:pt idx="92">
                  <c:v>40848</c:v>
                </c:pt>
                <c:pt idx="93">
                  <c:v>40849</c:v>
                </c:pt>
                <c:pt idx="94">
                  <c:v>40850</c:v>
                </c:pt>
                <c:pt idx="95">
                  <c:v>40851</c:v>
                </c:pt>
                <c:pt idx="96">
                  <c:v>40852</c:v>
                </c:pt>
                <c:pt idx="97">
                  <c:v>40853</c:v>
                </c:pt>
                <c:pt idx="98">
                  <c:v>40854</c:v>
                </c:pt>
                <c:pt idx="99">
                  <c:v>40855</c:v>
                </c:pt>
                <c:pt idx="100">
                  <c:v>40856</c:v>
                </c:pt>
                <c:pt idx="101">
                  <c:v>40857</c:v>
                </c:pt>
                <c:pt idx="102">
                  <c:v>40858</c:v>
                </c:pt>
                <c:pt idx="103">
                  <c:v>40859</c:v>
                </c:pt>
                <c:pt idx="104">
                  <c:v>40860</c:v>
                </c:pt>
                <c:pt idx="105">
                  <c:v>40861</c:v>
                </c:pt>
                <c:pt idx="106">
                  <c:v>40862</c:v>
                </c:pt>
                <c:pt idx="107">
                  <c:v>40863</c:v>
                </c:pt>
                <c:pt idx="108">
                  <c:v>40864</c:v>
                </c:pt>
                <c:pt idx="109">
                  <c:v>40865</c:v>
                </c:pt>
                <c:pt idx="110">
                  <c:v>40866</c:v>
                </c:pt>
                <c:pt idx="111">
                  <c:v>40867</c:v>
                </c:pt>
                <c:pt idx="112">
                  <c:v>40868</c:v>
                </c:pt>
                <c:pt idx="113">
                  <c:v>40869</c:v>
                </c:pt>
                <c:pt idx="114">
                  <c:v>40870</c:v>
                </c:pt>
                <c:pt idx="115">
                  <c:v>40871</c:v>
                </c:pt>
                <c:pt idx="116">
                  <c:v>40872</c:v>
                </c:pt>
                <c:pt idx="117">
                  <c:v>40873</c:v>
                </c:pt>
                <c:pt idx="118">
                  <c:v>40874</c:v>
                </c:pt>
                <c:pt idx="119">
                  <c:v>40875</c:v>
                </c:pt>
                <c:pt idx="120">
                  <c:v>40876</c:v>
                </c:pt>
                <c:pt idx="121">
                  <c:v>40877</c:v>
                </c:pt>
                <c:pt idx="122">
                  <c:v>40878</c:v>
                </c:pt>
                <c:pt idx="123">
                  <c:v>40879</c:v>
                </c:pt>
                <c:pt idx="124">
                  <c:v>40880</c:v>
                </c:pt>
                <c:pt idx="125">
                  <c:v>40881</c:v>
                </c:pt>
                <c:pt idx="126">
                  <c:v>40882</c:v>
                </c:pt>
                <c:pt idx="127">
                  <c:v>40883</c:v>
                </c:pt>
                <c:pt idx="128">
                  <c:v>40884</c:v>
                </c:pt>
                <c:pt idx="129">
                  <c:v>40885</c:v>
                </c:pt>
                <c:pt idx="130">
                  <c:v>40886</c:v>
                </c:pt>
                <c:pt idx="131">
                  <c:v>40887</c:v>
                </c:pt>
                <c:pt idx="132">
                  <c:v>40888</c:v>
                </c:pt>
                <c:pt idx="133">
                  <c:v>40889</c:v>
                </c:pt>
                <c:pt idx="134">
                  <c:v>40890</c:v>
                </c:pt>
                <c:pt idx="135">
                  <c:v>40891</c:v>
                </c:pt>
                <c:pt idx="136">
                  <c:v>40892</c:v>
                </c:pt>
                <c:pt idx="137">
                  <c:v>40893</c:v>
                </c:pt>
                <c:pt idx="138">
                  <c:v>40894</c:v>
                </c:pt>
                <c:pt idx="139">
                  <c:v>40895</c:v>
                </c:pt>
                <c:pt idx="140">
                  <c:v>40896</c:v>
                </c:pt>
                <c:pt idx="141">
                  <c:v>40897</c:v>
                </c:pt>
                <c:pt idx="142">
                  <c:v>40898</c:v>
                </c:pt>
                <c:pt idx="143">
                  <c:v>40899</c:v>
                </c:pt>
                <c:pt idx="144">
                  <c:v>40900</c:v>
                </c:pt>
                <c:pt idx="145">
                  <c:v>40901</c:v>
                </c:pt>
                <c:pt idx="146">
                  <c:v>40902</c:v>
                </c:pt>
                <c:pt idx="147">
                  <c:v>40903</c:v>
                </c:pt>
                <c:pt idx="148">
                  <c:v>40904</c:v>
                </c:pt>
                <c:pt idx="149">
                  <c:v>40905</c:v>
                </c:pt>
                <c:pt idx="150">
                  <c:v>40906</c:v>
                </c:pt>
                <c:pt idx="151">
                  <c:v>40907</c:v>
                </c:pt>
                <c:pt idx="152">
                  <c:v>40908</c:v>
                </c:pt>
                <c:pt idx="153">
                  <c:v>40909</c:v>
                </c:pt>
                <c:pt idx="154">
                  <c:v>40910</c:v>
                </c:pt>
                <c:pt idx="155">
                  <c:v>40911</c:v>
                </c:pt>
                <c:pt idx="156">
                  <c:v>40912</c:v>
                </c:pt>
                <c:pt idx="157">
                  <c:v>40913</c:v>
                </c:pt>
                <c:pt idx="158">
                  <c:v>40914</c:v>
                </c:pt>
                <c:pt idx="159">
                  <c:v>40915</c:v>
                </c:pt>
                <c:pt idx="160">
                  <c:v>40916</c:v>
                </c:pt>
                <c:pt idx="161">
                  <c:v>40917</c:v>
                </c:pt>
                <c:pt idx="162">
                  <c:v>40918</c:v>
                </c:pt>
                <c:pt idx="163">
                  <c:v>40919</c:v>
                </c:pt>
                <c:pt idx="164">
                  <c:v>40920</c:v>
                </c:pt>
                <c:pt idx="165">
                  <c:v>40921</c:v>
                </c:pt>
                <c:pt idx="166">
                  <c:v>40922</c:v>
                </c:pt>
                <c:pt idx="167">
                  <c:v>40923</c:v>
                </c:pt>
                <c:pt idx="168">
                  <c:v>40924</c:v>
                </c:pt>
                <c:pt idx="169">
                  <c:v>40925</c:v>
                </c:pt>
                <c:pt idx="170">
                  <c:v>40926</c:v>
                </c:pt>
                <c:pt idx="171">
                  <c:v>40927</c:v>
                </c:pt>
                <c:pt idx="172">
                  <c:v>40928</c:v>
                </c:pt>
                <c:pt idx="173">
                  <c:v>40929</c:v>
                </c:pt>
                <c:pt idx="174">
                  <c:v>40930</c:v>
                </c:pt>
                <c:pt idx="175">
                  <c:v>40931</c:v>
                </c:pt>
                <c:pt idx="176">
                  <c:v>40932</c:v>
                </c:pt>
                <c:pt idx="177">
                  <c:v>40933</c:v>
                </c:pt>
                <c:pt idx="178">
                  <c:v>40934</c:v>
                </c:pt>
                <c:pt idx="179">
                  <c:v>40935</c:v>
                </c:pt>
                <c:pt idx="180">
                  <c:v>40936</c:v>
                </c:pt>
                <c:pt idx="181">
                  <c:v>40937</c:v>
                </c:pt>
                <c:pt idx="182">
                  <c:v>40938</c:v>
                </c:pt>
                <c:pt idx="183">
                  <c:v>40939</c:v>
                </c:pt>
                <c:pt idx="184">
                  <c:v>40940</c:v>
                </c:pt>
                <c:pt idx="185">
                  <c:v>40941</c:v>
                </c:pt>
                <c:pt idx="186">
                  <c:v>40942</c:v>
                </c:pt>
                <c:pt idx="187">
                  <c:v>40943</c:v>
                </c:pt>
                <c:pt idx="188">
                  <c:v>40944</c:v>
                </c:pt>
                <c:pt idx="189">
                  <c:v>40945</c:v>
                </c:pt>
                <c:pt idx="190">
                  <c:v>40946</c:v>
                </c:pt>
                <c:pt idx="191">
                  <c:v>40947</c:v>
                </c:pt>
                <c:pt idx="192">
                  <c:v>40948</c:v>
                </c:pt>
                <c:pt idx="193">
                  <c:v>40949</c:v>
                </c:pt>
                <c:pt idx="194">
                  <c:v>40950</c:v>
                </c:pt>
                <c:pt idx="195">
                  <c:v>40951</c:v>
                </c:pt>
                <c:pt idx="196">
                  <c:v>40952</c:v>
                </c:pt>
                <c:pt idx="197">
                  <c:v>40953</c:v>
                </c:pt>
                <c:pt idx="198">
                  <c:v>40954</c:v>
                </c:pt>
                <c:pt idx="199">
                  <c:v>40955</c:v>
                </c:pt>
                <c:pt idx="200">
                  <c:v>40956</c:v>
                </c:pt>
                <c:pt idx="201">
                  <c:v>40957</c:v>
                </c:pt>
                <c:pt idx="202">
                  <c:v>40958</c:v>
                </c:pt>
                <c:pt idx="203">
                  <c:v>40959</c:v>
                </c:pt>
                <c:pt idx="204">
                  <c:v>40960</c:v>
                </c:pt>
                <c:pt idx="205">
                  <c:v>40961</c:v>
                </c:pt>
                <c:pt idx="206">
                  <c:v>40962</c:v>
                </c:pt>
                <c:pt idx="207">
                  <c:v>40963</c:v>
                </c:pt>
                <c:pt idx="208">
                  <c:v>40964</c:v>
                </c:pt>
                <c:pt idx="209">
                  <c:v>40965</c:v>
                </c:pt>
                <c:pt idx="210">
                  <c:v>40966</c:v>
                </c:pt>
                <c:pt idx="211">
                  <c:v>40967</c:v>
                </c:pt>
                <c:pt idx="212">
                  <c:v>40968</c:v>
                </c:pt>
                <c:pt idx="213">
                  <c:v>40969</c:v>
                </c:pt>
                <c:pt idx="214">
                  <c:v>40970</c:v>
                </c:pt>
                <c:pt idx="215">
                  <c:v>40971</c:v>
                </c:pt>
                <c:pt idx="216">
                  <c:v>40972</c:v>
                </c:pt>
                <c:pt idx="217">
                  <c:v>40973</c:v>
                </c:pt>
                <c:pt idx="218">
                  <c:v>40974</c:v>
                </c:pt>
                <c:pt idx="219">
                  <c:v>40975</c:v>
                </c:pt>
                <c:pt idx="220">
                  <c:v>40976</c:v>
                </c:pt>
                <c:pt idx="221">
                  <c:v>40977</c:v>
                </c:pt>
                <c:pt idx="222">
                  <c:v>40978</c:v>
                </c:pt>
                <c:pt idx="223">
                  <c:v>40979</c:v>
                </c:pt>
                <c:pt idx="224">
                  <c:v>40980</c:v>
                </c:pt>
                <c:pt idx="225">
                  <c:v>40981</c:v>
                </c:pt>
                <c:pt idx="226">
                  <c:v>40982</c:v>
                </c:pt>
                <c:pt idx="227">
                  <c:v>40983</c:v>
                </c:pt>
                <c:pt idx="228">
                  <c:v>40984</c:v>
                </c:pt>
                <c:pt idx="229">
                  <c:v>40985</c:v>
                </c:pt>
                <c:pt idx="230">
                  <c:v>40986</c:v>
                </c:pt>
                <c:pt idx="231">
                  <c:v>40987</c:v>
                </c:pt>
                <c:pt idx="232">
                  <c:v>40988</c:v>
                </c:pt>
                <c:pt idx="233">
                  <c:v>40989</c:v>
                </c:pt>
                <c:pt idx="234">
                  <c:v>40990</c:v>
                </c:pt>
                <c:pt idx="235">
                  <c:v>40991</c:v>
                </c:pt>
                <c:pt idx="236">
                  <c:v>40992</c:v>
                </c:pt>
                <c:pt idx="237">
                  <c:v>40993</c:v>
                </c:pt>
                <c:pt idx="238">
                  <c:v>40994</c:v>
                </c:pt>
                <c:pt idx="239">
                  <c:v>40995</c:v>
                </c:pt>
                <c:pt idx="240">
                  <c:v>40996</c:v>
                </c:pt>
                <c:pt idx="241">
                  <c:v>40997</c:v>
                </c:pt>
                <c:pt idx="242">
                  <c:v>40998</c:v>
                </c:pt>
                <c:pt idx="243">
                  <c:v>40999</c:v>
                </c:pt>
                <c:pt idx="244">
                  <c:v>41000</c:v>
                </c:pt>
                <c:pt idx="245">
                  <c:v>41001</c:v>
                </c:pt>
                <c:pt idx="246">
                  <c:v>41002</c:v>
                </c:pt>
                <c:pt idx="247">
                  <c:v>41003</c:v>
                </c:pt>
                <c:pt idx="248">
                  <c:v>41004</c:v>
                </c:pt>
                <c:pt idx="249">
                  <c:v>41005</c:v>
                </c:pt>
                <c:pt idx="250">
                  <c:v>41006</c:v>
                </c:pt>
                <c:pt idx="251">
                  <c:v>41007</c:v>
                </c:pt>
                <c:pt idx="252">
                  <c:v>41008</c:v>
                </c:pt>
                <c:pt idx="253">
                  <c:v>41009</c:v>
                </c:pt>
                <c:pt idx="254">
                  <c:v>41010</c:v>
                </c:pt>
                <c:pt idx="255">
                  <c:v>41011</c:v>
                </c:pt>
                <c:pt idx="256">
                  <c:v>41012</c:v>
                </c:pt>
                <c:pt idx="257">
                  <c:v>41013</c:v>
                </c:pt>
                <c:pt idx="258">
                  <c:v>41014</c:v>
                </c:pt>
                <c:pt idx="259">
                  <c:v>41015</c:v>
                </c:pt>
                <c:pt idx="260">
                  <c:v>41016</c:v>
                </c:pt>
                <c:pt idx="261">
                  <c:v>41017</c:v>
                </c:pt>
                <c:pt idx="262">
                  <c:v>41018</c:v>
                </c:pt>
                <c:pt idx="263">
                  <c:v>41019</c:v>
                </c:pt>
                <c:pt idx="264">
                  <c:v>41020</c:v>
                </c:pt>
                <c:pt idx="265">
                  <c:v>41021</c:v>
                </c:pt>
                <c:pt idx="266">
                  <c:v>41022</c:v>
                </c:pt>
                <c:pt idx="267">
                  <c:v>41023</c:v>
                </c:pt>
                <c:pt idx="268">
                  <c:v>41024</c:v>
                </c:pt>
                <c:pt idx="269">
                  <c:v>41025</c:v>
                </c:pt>
                <c:pt idx="270">
                  <c:v>41026</c:v>
                </c:pt>
                <c:pt idx="271">
                  <c:v>41027</c:v>
                </c:pt>
                <c:pt idx="272">
                  <c:v>41028</c:v>
                </c:pt>
                <c:pt idx="273">
                  <c:v>41029</c:v>
                </c:pt>
                <c:pt idx="274">
                  <c:v>41030</c:v>
                </c:pt>
              </c:numCache>
            </c:numRef>
          </c:cat>
          <c:val>
            <c:numRef>
              <c:f>Builder!$D$8:$D$356</c:f>
              <c:numCache>
                <c:formatCode>General</c:formatCode>
                <c:ptCount val="349"/>
                <c:pt idx="0">
                  <c:v>-1.66</c:v>
                </c:pt>
                <c:pt idx="1">
                  <c:v>-1.68</c:v>
                </c:pt>
                <c:pt idx="2">
                  <c:v>-1.66</c:v>
                </c:pt>
                <c:pt idx="3">
                  <c:v>-1.9</c:v>
                </c:pt>
                <c:pt idx="4">
                  <c:v>-2.1</c:v>
                </c:pt>
                <c:pt idx="5">
                  <c:v>-2.1</c:v>
                </c:pt>
                <c:pt idx="6">
                  <c:v>-2.1</c:v>
                </c:pt>
                <c:pt idx="7">
                  <c:v>-2.23</c:v>
                </c:pt>
                <c:pt idx="8">
                  <c:v>-2.1</c:v>
                </c:pt>
                <c:pt idx="9">
                  <c:v>-1.69</c:v>
                </c:pt>
                <c:pt idx="10">
                  <c:v>-1.71</c:v>
                </c:pt>
                <c:pt idx="11">
                  <c:v>-1.68</c:v>
                </c:pt>
                <c:pt idx="12">
                  <c:v>-1.68</c:v>
                </c:pt>
                <c:pt idx="13">
                  <c:v>-1.68</c:v>
                </c:pt>
                <c:pt idx="14">
                  <c:v>-1.51</c:v>
                </c:pt>
                <c:pt idx="15">
                  <c:v>-1.53</c:v>
                </c:pt>
                <c:pt idx="16">
                  <c:v>-1.46</c:v>
                </c:pt>
                <c:pt idx="17">
                  <c:v>-1.54</c:v>
                </c:pt>
                <c:pt idx="18">
                  <c:v>-1.7</c:v>
                </c:pt>
                <c:pt idx="19">
                  <c:v>-1.7</c:v>
                </c:pt>
                <c:pt idx="20">
                  <c:v>-1.7</c:v>
                </c:pt>
                <c:pt idx="21">
                  <c:v>-1.5</c:v>
                </c:pt>
                <c:pt idx="22">
                  <c:v>-1.5</c:v>
                </c:pt>
                <c:pt idx="23">
                  <c:v>-1.68</c:v>
                </c:pt>
                <c:pt idx="24">
                  <c:v>-1.79</c:v>
                </c:pt>
                <c:pt idx="25">
                  <c:v>-1.71</c:v>
                </c:pt>
                <c:pt idx="26">
                  <c:v>-1.71</c:v>
                </c:pt>
                <c:pt idx="27">
                  <c:v>-1.71</c:v>
                </c:pt>
                <c:pt idx="28">
                  <c:v>-1.43</c:v>
                </c:pt>
                <c:pt idx="29">
                  <c:v>-1.33</c:v>
                </c:pt>
                <c:pt idx="30">
                  <c:v>-0.93</c:v>
                </c:pt>
                <c:pt idx="31">
                  <c:v>-0.97</c:v>
                </c:pt>
                <c:pt idx="32">
                  <c:v>-1.1499999999999999</c:v>
                </c:pt>
                <c:pt idx="33">
                  <c:v>-1.1499999999999999</c:v>
                </c:pt>
                <c:pt idx="34">
                  <c:v>-1.1499999999999999</c:v>
                </c:pt>
                <c:pt idx="35">
                  <c:v>-1.1499999999999999</c:v>
                </c:pt>
                <c:pt idx="36">
                  <c:v>-1.23</c:v>
                </c:pt>
                <c:pt idx="37">
                  <c:v>-0.93</c:v>
                </c:pt>
                <c:pt idx="38">
                  <c:v>-0.93</c:v>
                </c:pt>
                <c:pt idx="39">
                  <c:v>-1.1599999999999999</c:v>
                </c:pt>
                <c:pt idx="40">
                  <c:v>-1.1599999999999999</c:v>
                </c:pt>
                <c:pt idx="41">
                  <c:v>-1.1599999999999999</c:v>
                </c:pt>
                <c:pt idx="42">
                  <c:v>-0.92</c:v>
                </c:pt>
                <c:pt idx="43">
                  <c:v>-0.84</c:v>
                </c:pt>
                <c:pt idx="44">
                  <c:v>-1.1499999999999999</c:v>
                </c:pt>
                <c:pt idx="45">
                  <c:v>-1.1399999999999999</c:v>
                </c:pt>
                <c:pt idx="46">
                  <c:v>-1.26</c:v>
                </c:pt>
                <c:pt idx="47">
                  <c:v>-1.26</c:v>
                </c:pt>
                <c:pt idx="48">
                  <c:v>-1.26</c:v>
                </c:pt>
                <c:pt idx="49">
                  <c:v>-1.3</c:v>
                </c:pt>
                <c:pt idx="50">
                  <c:v>-1.36</c:v>
                </c:pt>
                <c:pt idx="51">
                  <c:v>-1.45</c:v>
                </c:pt>
                <c:pt idx="52">
                  <c:v>-1.58</c:v>
                </c:pt>
                <c:pt idx="53">
                  <c:v>-1.72</c:v>
                </c:pt>
                <c:pt idx="54">
                  <c:v>-1.72</c:v>
                </c:pt>
                <c:pt idx="55">
                  <c:v>-1.72</c:v>
                </c:pt>
                <c:pt idx="56">
                  <c:v>-1.51</c:v>
                </c:pt>
                <c:pt idx="57">
                  <c:v>-1.35</c:v>
                </c:pt>
                <c:pt idx="58">
                  <c:v>-1.54</c:v>
                </c:pt>
                <c:pt idx="59">
                  <c:v>-1.53</c:v>
                </c:pt>
                <c:pt idx="60">
                  <c:v>-1.68</c:v>
                </c:pt>
                <c:pt idx="61">
                  <c:v>-1.68</c:v>
                </c:pt>
                <c:pt idx="62">
                  <c:v>-1.68</c:v>
                </c:pt>
                <c:pt idx="63">
                  <c:v>-1.8</c:v>
                </c:pt>
                <c:pt idx="64">
                  <c:v>-1.88</c:v>
                </c:pt>
                <c:pt idx="65">
                  <c:v>-1.63</c:v>
                </c:pt>
                <c:pt idx="66">
                  <c:v>-1.44</c:v>
                </c:pt>
                <c:pt idx="67">
                  <c:v>-1.1399999999999999</c:v>
                </c:pt>
                <c:pt idx="68">
                  <c:v>-1.1399999999999999</c:v>
                </c:pt>
                <c:pt idx="69">
                  <c:v>-1.1399999999999999</c:v>
                </c:pt>
                <c:pt idx="70">
                  <c:v>-0.96</c:v>
                </c:pt>
                <c:pt idx="71">
                  <c:v>-1.05</c:v>
                </c:pt>
                <c:pt idx="72">
                  <c:v>-1.19</c:v>
                </c:pt>
                <c:pt idx="73">
                  <c:v>-1.34</c:v>
                </c:pt>
                <c:pt idx="74">
                  <c:v>-1.08</c:v>
                </c:pt>
                <c:pt idx="75">
                  <c:v>-1.08</c:v>
                </c:pt>
                <c:pt idx="76">
                  <c:v>-1.08</c:v>
                </c:pt>
                <c:pt idx="77">
                  <c:v>-1.1399999999999999</c:v>
                </c:pt>
                <c:pt idx="78">
                  <c:v>-0.97</c:v>
                </c:pt>
                <c:pt idx="79">
                  <c:v>-0.85</c:v>
                </c:pt>
                <c:pt idx="80">
                  <c:v>-0.87</c:v>
                </c:pt>
                <c:pt idx="81">
                  <c:v>-0.71</c:v>
                </c:pt>
                <c:pt idx="82">
                  <c:v>-0.71</c:v>
                </c:pt>
                <c:pt idx="83">
                  <c:v>-0.71</c:v>
                </c:pt>
                <c:pt idx="84">
                  <c:v>0</c:v>
                </c:pt>
                <c:pt idx="85">
                  <c:v>0.81</c:v>
                </c:pt>
                <c:pt idx="86">
                  <c:v>0.32</c:v>
                </c:pt>
                <c:pt idx="87">
                  <c:v>0.48</c:v>
                </c:pt>
                <c:pt idx="88">
                  <c:v>0.52</c:v>
                </c:pt>
                <c:pt idx="89">
                  <c:v>0.52</c:v>
                </c:pt>
                <c:pt idx="90">
                  <c:v>0.52</c:v>
                </c:pt>
                <c:pt idx="91">
                  <c:v>0.64</c:v>
                </c:pt>
                <c:pt idx="92">
                  <c:v>0.6</c:v>
                </c:pt>
                <c:pt idx="93">
                  <c:v>0.59</c:v>
                </c:pt>
                <c:pt idx="94">
                  <c:v>0.62</c:v>
                </c:pt>
                <c:pt idx="95">
                  <c:v>0.59</c:v>
                </c:pt>
                <c:pt idx="96">
                  <c:v>0.59</c:v>
                </c:pt>
                <c:pt idx="97">
                  <c:v>0.59</c:v>
                </c:pt>
                <c:pt idx="98">
                  <c:v>0.54</c:v>
                </c:pt>
                <c:pt idx="99">
                  <c:v>0.83</c:v>
                </c:pt>
                <c:pt idx="100">
                  <c:v>0.98</c:v>
                </c:pt>
                <c:pt idx="101">
                  <c:v>1.1000000000000001</c:v>
                </c:pt>
                <c:pt idx="102">
                  <c:v>1.4</c:v>
                </c:pt>
                <c:pt idx="103">
                  <c:v>1.4</c:v>
                </c:pt>
                <c:pt idx="104">
                  <c:v>1.4</c:v>
                </c:pt>
                <c:pt idx="105">
                  <c:v>1.19</c:v>
                </c:pt>
                <c:pt idx="106">
                  <c:v>1.3</c:v>
                </c:pt>
                <c:pt idx="107">
                  <c:v>1.99</c:v>
                </c:pt>
                <c:pt idx="108">
                  <c:v>1.64</c:v>
                </c:pt>
                <c:pt idx="109">
                  <c:v>1.17</c:v>
                </c:pt>
                <c:pt idx="110">
                  <c:v>1.17</c:v>
                </c:pt>
                <c:pt idx="111">
                  <c:v>1.17</c:v>
                </c:pt>
                <c:pt idx="112">
                  <c:v>1.07</c:v>
                </c:pt>
                <c:pt idx="113">
                  <c:v>1.07</c:v>
                </c:pt>
                <c:pt idx="114">
                  <c:v>1</c:v>
                </c:pt>
                <c:pt idx="115">
                  <c:v>1</c:v>
                </c:pt>
                <c:pt idx="116">
                  <c:v>1.54</c:v>
                </c:pt>
                <c:pt idx="117">
                  <c:v>1.54</c:v>
                </c:pt>
                <c:pt idx="118">
                  <c:v>1.54</c:v>
                </c:pt>
                <c:pt idx="119">
                  <c:v>1.7</c:v>
                </c:pt>
                <c:pt idx="120">
                  <c:v>2.34</c:v>
                </c:pt>
                <c:pt idx="121">
                  <c:v>2.14</c:v>
                </c:pt>
                <c:pt idx="122">
                  <c:v>1.65</c:v>
                </c:pt>
                <c:pt idx="123">
                  <c:v>1.79</c:v>
                </c:pt>
                <c:pt idx="124">
                  <c:v>1.79</c:v>
                </c:pt>
                <c:pt idx="125">
                  <c:v>1.79</c:v>
                </c:pt>
                <c:pt idx="126">
                  <c:v>1.71</c:v>
                </c:pt>
                <c:pt idx="127">
                  <c:v>1.65</c:v>
                </c:pt>
                <c:pt idx="128">
                  <c:v>1.4</c:v>
                </c:pt>
                <c:pt idx="129">
                  <c:v>1.03</c:v>
                </c:pt>
                <c:pt idx="130">
                  <c:v>1.41</c:v>
                </c:pt>
                <c:pt idx="131">
                  <c:v>1.41</c:v>
                </c:pt>
                <c:pt idx="132">
                  <c:v>1.41</c:v>
                </c:pt>
                <c:pt idx="133">
                  <c:v>1.1299999999999999</c:v>
                </c:pt>
                <c:pt idx="134">
                  <c:v>1.53</c:v>
                </c:pt>
                <c:pt idx="135">
                  <c:v>1.06</c:v>
                </c:pt>
                <c:pt idx="136">
                  <c:v>0.91</c:v>
                </c:pt>
                <c:pt idx="137">
                  <c:v>0.92</c:v>
                </c:pt>
                <c:pt idx="138">
                  <c:v>0.92</c:v>
                </c:pt>
                <c:pt idx="139">
                  <c:v>0.92</c:v>
                </c:pt>
                <c:pt idx="140">
                  <c:v>1.18</c:v>
                </c:pt>
                <c:pt idx="141">
                  <c:v>1.32</c:v>
                </c:pt>
                <c:pt idx="142">
                  <c:v>1.35</c:v>
                </c:pt>
                <c:pt idx="143">
                  <c:v>1.6</c:v>
                </c:pt>
                <c:pt idx="144">
                  <c:v>1.65</c:v>
                </c:pt>
                <c:pt idx="145">
                  <c:v>1.65</c:v>
                </c:pt>
                <c:pt idx="146">
                  <c:v>1.65</c:v>
                </c:pt>
                <c:pt idx="147">
                  <c:v>1.65</c:v>
                </c:pt>
                <c:pt idx="148">
                  <c:v>1.96</c:v>
                </c:pt>
                <c:pt idx="149">
                  <c:v>1.51</c:v>
                </c:pt>
                <c:pt idx="150">
                  <c:v>1.44</c:v>
                </c:pt>
                <c:pt idx="151">
                  <c:v>1.37</c:v>
                </c:pt>
                <c:pt idx="152">
                  <c:v>1.37</c:v>
                </c:pt>
                <c:pt idx="153">
                  <c:v>1.37</c:v>
                </c:pt>
                <c:pt idx="154">
                  <c:v>1.37</c:v>
                </c:pt>
                <c:pt idx="155">
                  <c:v>2.06</c:v>
                </c:pt>
                <c:pt idx="156">
                  <c:v>1.66</c:v>
                </c:pt>
                <c:pt idx="157">
                  <c:v>1.36</c:v>
                </c:pt>
                <c:pt idx="158">
                  <c:v>0.97</c:v>
                </c:pt>
                <c:pt idx="159">
                  <c:v>0.97</c:v>
                </c:pt>
                <c:pt idx="160">
                  <c:v>0.97</c:v>
                </c:pt>
                <c:pt idx="161">
                  <c:v>0.61</c:v>
                </c:pt>
                <c:pt idx="162">
                  <c:v>0.89</c:v>
                </c:pt>
                <c:pt idx="163">
                  <c:v>0.6</c:v>
                </c:pt>
                <c:pt idx="164">
                  <c:v>0.51</c:v>
                </c:pt>
                <c:pt idx="165">
                  <c:v>0.16</c:v>
                </c:pt>
                <c:pt idx="166">
                  <c:v>0.16</c:v>
                </c:pt>
                <c:pt idx="167">
                  <c:v>0.16</c:v>
                </c:pt>
                <c:pt idx="168">
                  <c:v>0.16</c:v>
                </c:pt>
                <c:pt idx="169">
                  <c:v>0.43</c:v>
                </c:pt>
                <c:pt idx="170">
                  <c:v>0.67</c:v>
                </c:pt>
                <c:pt idx="171">
                  <c:v>0.27</c:v>
                </c:pt>
                <c:pt idx="172">
                  <c:v>-0.14000000000000001</c:v>
                </c:pt>
                <c:pt idx="173">
                  <c:v>-0.14000000000000001</c:v>
                </c:pt>
                <c:pt idx="174">
                  <c:v>-0.14000000000000001</c:v>
                </c:pt>
                <c:pt idx="175">
                  <c:v>-0.05</c:v>
                </c:pt>
                <c:pt idx="176">
                  <c:v>-0.35</c:v>
                </c:pt>
                <c:pt idx="177">
                  <c:v>-0.32</c:v>
                </c:pt>
                <c:pt idx="178">
                  <c:v>-0.39</c:v>
                </c:pt>
                <c:pt idx="179">
                  <c:v>-0.34</c:v>
                </c:pt>
                <c:pt idx="180">
                  <c:v>-0.34</c:v>
                </c:pt>
                <c:pt idx="181">
                  <c:v>-0.34</c:v>
                </c:pt>
                <c:pt idx="182">
                  <c:v>-0.57999999999999996</c:v>
                </c:pt>
                <c:pt idx="183">
                  <c:v>-0.64</c:v>
                </c:pt>
                <c:pt idx="184">
                  <c:v>-1.04</c:v>
                </c:pt>
                <c:pt idx="185">
                  <c:v>-1.4</c:v>
                </c:pt>
                <c:pt idx="186">
                  <c:v>-1.36</c:v>
                </c:pt>
                <c:pt idx="187">
                  <c:v>-1.36</c:v>
                </c:pt>
                <c:pt idx="188">
                  <c:v>-1.36</c:v>
                </c:pt>
                <c:pt idx="189">
                  <c:v>-1.81</c:v>
                </c:pt>
                <c:pt idx="190">
                  <c:v>-1.55</c:v>
                </c:pt>
                <c:pt idx="191">
                  <c:v>-1.91</c:v>
                </c:pt>
                <c:pt idx="192">
                  <c:v>-1.84</c:v>
                </c:pt>
                <c:pt idx="193">
                  <c:v>-1.9</c:v>
                </c:pt>
                <c:pt idx="194">
                  <c:v>-1.9</c:v>
                </c:pt>
                <c:pt idx="195">
                  <c:v>-1.9</c:v>
                </c:pt>
                <c:pt idx="196">
                  <c:v>-1.55</c:v>
                </c:pt>
                <c:pt idx="197">
                  <c:v>-1.47</c:v>
                </c:pt>
                <c:pt idx="198">
                  <c:v>-0.99</c:v>
                </c:pt>
                <c:pt idx="199">
                  <c:v>-0.97</c:v>
                </c:pt>
                <c:pt idx="200">
                  <c:v>-0.53</c:v>
                </c:pt>
                <c:pt idx="201">
                  <c:v>-0.53</c:v>
                </c:pt>
                <c:pt idx="202">
                  <c:v>-0.53</c:v>
                </c:pt>
                <c:pt idx="203">
                  <c:v>-0.53</c:v>
                </c:pt>
                <c:pt idx="204">
                  <c:v>-0.35</c:v>
                </c:pt>
                <c:pt idx="205">
                  <c:v>-0.23</c:v>
                </c:pt>
                <c:pt idx="206">
                  <c:v>-0.2</c:v>
                </c:pt>
                <c:pt idx="207">
                  <c:v>0.72</c:v>
                </c:pt>
                <c:pt idx="208">
                  <c:v>0.72</c:v>
                </c:pt>
                <c:pt idx="209">
                  <c:v>0.72</c:v>
                </c:pt>
                <c:pt idx="210">
                  <c:v>0.33</c:v>
                </c:pt>
                <c:pt idx="211">
                  <c:v>-0.04</c:v>
                </c:pt>
                <c:pt idx="212">
                  <c:v>0.09</c:v>
                </c:pt>
                <c:pt idx="213">
                  <c:v>0.49</c:v>
                </c:pt>
                <c:pt idx="214">
                  <c:v>-7.0000000000000007E-2</c:v>
                </c:pt>
                <c:pt idx="215">
                  <c:v>-7.0000000000000007E-2</c:v>
                </c:pt>
                <c:pt idx="216">
                  <c:v>-7.0000000000000007E-2</c:v>
                </c:pt>
                <c:pt idx="217">
                  <c:v>-0.2</c:v>
                </c:pt>
                <c:pt idx="218">
                  <c:v>-0.69</c:v>
                </c:pt>
                <c:pt idx="219">
                  <c:v>-0.75</c:v>
                </c:pt>
                <c:pt idx="220">
                  <c:v>-0.75</c:v>
                </c:pt>
                <c:pt idx="221">
                  <c:v>-0.65</c:v>
                </c:pt>
                <c:pt idx="222">
                  <c:v>-0.65</c:v>
                </c:pt>
                <c:pt idx="223">
                  <c:v>-0.65</c:v>
                </c:pt>
                <c:pt idx="224">
                  <c:v>-0.92</c:v>
                </c:pt>
                <c:pt idx="225">
                  <c:v>-1.03</c:v>
                </c:pt>
                <c:pt idx="226">
                  <c:v>-1.38</c:v>
                </c:pt>
                <c:pt idx="227">
                  <c:v>-1.34</c:v>
                </c:pt>
                <c:pt idx="228">
                  <c:v>-1.1000000000000001</c:v>
                </c:pt>
                <c:pt idx="229">
                  <c:v>-1.1000000000000001</c:v>
                </c:pt>
                <c:pt idx="230">
                  <c:v>-1.1000000000000001</c:v>
                </c:pt>
                <c:pt idx="231">
                  <c:v>-0.79</c:v>
                </c:pt>
                <c:pt idx="232">
                  <c:v>-1.22</c:v>
                </c:pt>
                <c:pt idx="233">
                  <c:v>-1</c:v>
                </c:pt>
                <c:pt idx="234">
                  <c:v>-1.25</c:v>
                </c:pt>
                <c:pt idx="235">
                  <c:v>-1.2</c:v>
                </c:pt>
                <c:pt idx="236">
                  <c:v>-1.2</c:v>
                </c:pt>
                <c:pt idx="237">
                  <c:v>-1.2</c:v>
                </c:pt>
                <c:pt idx="238">
                  <c:v>-1.36</c:v>
                </c:pt>
                <c:pt idx="239">
                  <c:v>-1.44</c:v>
                </c:pt>
                <c:pt idx="240">
                  <c:v>-1.62</c:v>
                </c:pt>
                <c:pt idx="241">
                  <c:v>-1.71</c:v>
                </c:pt>
                <c:pt idx="242">
                  <c:v>-1.69</c:v>
                </c:pt>
                <c:pt idx="243">
                  <c:v>-1.69</c:v>
                </c:pt>
                <c:pt idx="244">
                  <c:v>-1.69</c:v>
                </c:pt>
                <c:pt idx="245">
                  <c:v>-1.75</c:v>
                </c:pt>
                <c:pt idx="246">
                  <c:v>-1.94</c:v>
                </c:pt>
                <c:pt idx="247">
                  <c:v>-2.09</c:v>
                </c:pt>
                <c:pt idx="248">
                  <c:v>-1.81</c:v>
                </c:pt>
                <c:pt idx="249">
                  <c:v>-1.81</c:v>
                </c:pt>
                <c:pt idx="250">
                  <c:v>-1.81</c:v>
                </c:pt>
                <c:pt idx="251">
                  <c:v>-1.81</c:v>
                </c:pt>
                <c:pt idx="252">
                  <c:v>-2.0499999999999998</c:v>
                </c:pt>
                <c:pt idx="253">
                  <c:v>-2</c:v>
                </c:pt>
                <c:pt idx="254">
                  <c:v>-1.6</c:v>
                </c:pt>
                <c:pt idx="255">
                  <c:v>-1.49</c:v>
                </c:pt>
                <c:pt idx="256">
                  <c:v>-1.72</c:v>
                </c:pt>
                <c:pt idx="257">
                  <c:v>-1.72</c:v>
                </c:pt>
                <c:pt idx="258">
                  <c:v>-1.72</c:v>
                </c:pt>
                <c:pt idx="259">
                  <c:v>-1.33</c:v>
                </c:pt>
                <c:pt idx="260">
                  <c:v>-1.22</c:v>
                </c:pt>
                <c:pt idx="261">
                  <c:v>-1.5</c:v>
                </c:pt>
                <c:pt idx="262">
                  <c:v>-1.55</c:v>
                </c:pt>
                <c:pt idx="263">
                  <c:v>-1.36</c:v>
                </c:pt>
                <c:pt idx="264">
                  <c:v>-1.36</c:v>
                </c:pt>
                <c:pt idx="265">
                  <c:v>-1.36</c:v>
                </c:pt>
                <c:pt idx="266">
                  <c:v>-1.6</c:v>
                </c:pt>
                <c:pt idx="267">
                  <c:v>-1.44</c:v>
                </c:pt>
                <c:pt idx="268">
                  <c:v>-1.29</c:v>
                </c:pt>
                <c:pt idx="269">
                  <c:v>-1.33</c:v>
                </c:pt>
                <c:pt idx="270">
                  <c:v>-1.18</c:v>
                </c:pt>
                <c:pt idx="271">
                  <c:v>-1.18</c:v>
                </c:pt>
                <c:pt idx="272">
                  <c:v>-1.18</c:v>
                </c:pt>
                <c:pt idx="273">
                  <c:v>-1.06</c:v>
                </c:pt>
                <c:pt idx="274">
                  <c:v>-0.86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Builder!$E$7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numRef>
              <c:f>Builder!$A$8:$A$356</c:f>
              <c:numCache>
                <c:formatCode>mm/dd</c:formatCode>
                <c:ptCount val="349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  <c:pt idx="30">
                  <c:v>40786</c:v>
                </c:pt>
                <c:pt idx="31">
                  <c:v>40787</c:v>
                </c:pt>
                <c:pt idx="32">
                  <c:v>40788</c:v>
                </c:pt>
                <c:pt idx="33">
                  <c:v>40789</c:v>
                </c:pt>
                <c:pt idx="34">
                  <c:v>40790</c:v>
                </c:pt>
                <c:pt idx="35">
                  <c:v>40791</c:v>
                </c:pt>
                <c:pt idx="36">
                  <c:v>40792</c:v>
                </c:pt>
                <c:pt idx="37">
                  <c:v>40793</c:v>
                </c:pt>
                <c:pt idx="38">
                  <c:v>40794</c:v>
                </c:pt>
                <c:pt idx="39">
                  <c:v>40795</c:v>
                </c:pt>
                <c:pt idx="40">
                  <c:v>40796</c:v>
                </c:pt>
                <c:pt idx="41">
                  <c:v>40797</c:v>
                </c:pt>
                <c:pt idx="42">
                  <c:v>40798</c:v>
                </c:pt>
                <c:pt idx="43">
                  <c:v>40799</c:v>
                </c:pt>
                <c:pt idx="44">
                  <c:v>40800</c:v>
                </c:pt>
                <c:pt idx="45">
                  <c:v>40801</c:v>
                </c:pt>
                <c:pt idx="46">
                  <c:v>40802</c:v>
                </c:pt>
                <c:pt idx="47">
                  <c:v>40803</c:v>
                </c:pt>
                <c:pt idx="48">
                  <c:v>40804</c:v>
                </c:pt>
                <c:pt idx="49">
                  <c:v>40805</c:v>
                </c:pt>
                <c:pt idx="50">
                  <c:v>40806</c:v>
                </c:pt>
                <c:pt idx="51">
                  <c:v>40807</c:v>
                </c:pt>
                <c:pt idx="52">
                  <c:v>40808</c:v>
                </c:pt>
                <c:pt idx="53">
                  <c:v>40809</c:v>
                </c:pt>
                <c:pt idx="54">
                  <c:v>40810</c:v>
                </c:pt>
                <c:pt idx="55">
                  <c:v>40811</c:v>
                </c:pt>
                <c:pt idx="56">
                  <c:v>40812</c:v>
                </c:pt>
                <c:pt idx="57">
                  <c:v>40813</c:v>
                </c:pt>
                <c:pt idx="58">
                  <c:v>40814</c:v>
                </c:pt>
                <c:pt idx="59">
                  <c:v>40815</c:v>
                </c:pt>
                <c:pt idx="60">
                  <c:v>40816</c:v>
                </c:pt>
                <c:pt idx="61">
                  <c:v>40817</c:v>
                </c:pt>
                <c:pt idx="62">
                  <c:v>40818</c:v>
                </c:pt>
                <c:pt idx="63">
                  <c:v>40819</c:v>
                </c:pt>
                <c:pt idx="64">
                  <c:v>40820</c:v>
                </c:pt>
                <c:pt idx="65">
                  <c:v>40821</c:v>
                </c:pt>
                <c:pt idx="66">
                  <c:v>40822</c:v>
                </c:pt>
                <c:pt idx="67">
                  <c:v>40823</c:v>
                </c:pt>
                <c:pt idx="68">
                  <c:v>40824</c:v>
                </c:pt>
                <c:pt idx="69">
                  <c:v>40825</c:v>
                </c:pt>
                <c:pt idx="70">
                  <c:v>40826</c:v>
                </c:pt>
                <c:pt idx="71">
                  <c:v>40827</c:v>
                </c:pt>
                <c:pt idx="72">
                  <c:v>40828</c:v>
                </c:pt>
                <c:pt idx="73">
                  <c:v>40829</c:v>
                </c:pt>
                <c:pt idx="74">
                  <c:v>40830</c:v>
                </c:pt>
                <c:pt idx="75">
                  <c:v>40831</c:v>
                </c:pt>
                <c:pt idx="76">
                  <c:v>40832</c:v>
                </c:pt>
                <c:pt idx="77">
                  <c:v>40833</c:v>
                </c:pt>
                <c:pt idx="78">
                  <c:v>40834</c:v>
                </c:pt>
                <c:pt idx="79">
                  <c:v>40835</c:v>
                </c:pt>
                <c:pt idx="80">
                  <c:v>40836</c:v>
                </c:pt>
                <c:pt idx="81">
                  <c:v>40837</c:v>
                </c:pt>
                <c:pt idx="82">
                  <c:v>40838</c:v>
                </c:pt>
                <c:pt idx="83">
                  <c:v>40839</c:v>
                </c:pt>
                <c:pt idx="84">
                  <c:v>40840</c:v>
                </c:pt>
                <c:pt idx="85">
                  <c:v>40841</c:v>
                </c:pt>
                <c:pt idx="86">
                  <c:v>40842</c:v>
                </c:pt>
                <c:pt idx="87">
                  <c:v>40843</c:v>
                </c:pt>
                <c:pt idx="88">
                  <c:v>40844</c:v>
                </c:pt>
                <c:pt idx="89">
                  <c:v>40845</c:v>
                </c:pt>
                <c:pt idx="90">
                  <c:v>40846</c:v>
                </c:pt>
                <c:pt idx="91">
                  <c:v>40847</c:v>
                </c:pt>
                <c:pt idx="92">
                  <c:v>40848</c:v>
                </c:pt>
                <c:pt idx="93">
                  <c:v>40849</c:v>
                </c:pt>
                <c:pt idx="94">
                  <c:v>40850</c:v>
                </c:pt>
                <c:pt idx="95">
                  <c:v>40851</c:v>
                </c:pt>
                <c:pt idx="96">
                  <c:v>40852</c:v>
                </c:pt>
                <c:pt idx="97">
                  <c:v>40853</c:v>
                </c:pt>
                <c:pt idx="98">
                  <c:v>40854</c:v>
                </c:pt>
                <c:pt idx="99">
                  <c:v>40855</c:v>
                </c:pt>
                <c:pt idx="100">
                  <c:v>40856</c:v>
                </c:pt>
                <c:pt idx="101">
                  <c:v>40857</c:v>
                </c:pt>
                <c:pt idx="102">
                  <c:v>40858</c:v>
                </c:pt>
                <c:pt idx="103">
                  <c:v>40859</c:v>
                </c:pt>
                <c:pt idx="104">
                  <c:v>40860</c:v>
                </c:pt>
                <c:pt idx="105">
                  <c:v>40861</c:v>
                </c:pt>
                <c:pt idx="106">
                  <c:v>40862</c:v>
                </c:pt>
                <c:pt idx="107">
                  <c:v>40863</c:v>
                </c:pt>
                <c:pt idx="108">
                  <c:v>40864</c:v>
                </c:pt>
                <c:pt idx="109">
                  <c:v>40865</c:v>
                </c:pt>
                <c:pt idx="110">
                  <c:v>40866</c:v>
                </c:pt>
                <c:pt idx="111">
                  <c:v>40867</c:v>
                </c:pt>
                <c:pt idx="112">
                  <c:v>40868</c:v>
                </c:pt>
                <c:pt idx="113">
                  <c:v>40869</c:v>
                </c:pt>
                <c:pt idx="114">
                  <c:v>40870</c:v>
                </c:pt>
                <c:pt idx="115">
                  <c:v>40871</c:v>
                </c:pt>
                <c:pt idx="116">
                  <c:v>40872</c:v>
                </c:pt>
                <c:pt idx="117">
                  <c:v>40873</c:v>
                </c:pt>
                <c:pt idx="118">
                  <c:v>40874</c:v>
                </c:pt>
                <c:pt idx="119">
                  <c:v>40875</c:v>
                </c:pt>
                <c:pt idx="120">
                  <c:v>40876</c:v>
                </c:pt>
                <c:pt idx="121">
                  <c:v>40877</c:v>
                </c:pt>
                <c:pt idx="122">
                  <c:v>40878</c:v>
                </c:pt>
                <c:pt idx="123">
                  <c:v>40879</c:v>
                </c:pt>
                <c:pt idx="124">
                  <c:v>40880</c:v>
                </c:pt>
                <c:pt idx="125">
                  <c:v>40881</c:v>
                </c:pt>
                <c:pt idx="126">
                  <c:v>40882</c:v>
                </c:pt>
                <c:pt idx="127">
                  <c:v>40883</c:v>
                </c:pt>
                <c:pt idx="128">
                  <c:v>40884</c:v>
                </c:pt>
                <c:pt idx="129">
                  <c:v>40885</c:v>
                </c:pt>
                <c:pt idx="130">
                  <c:v>40886</c:v>
                </c:pt>
                <c:pt idx="131">
                  <c:v>40887</c:v>
                </c:pt>
                <c:pt idx="132">
                  <c:v>40888</c:v>
                </c:pt>
                <c:pt idx="133">
                  <c:v>40889</c:v>
                </c:pt>
                <c:pt idx="134">
                  <c:v>40890</c:v>
                </c:pt>
                <c:pt idx="135">
                  <c:v>40891</c:v>
                </c:pt>
                <c:pt idx="136">
                  <c:v>40892</c:v>
                </c:pt>
                <c:pt idx="137">
                  <c:v>40893</c:v>
                </c:pt>
                <c:pt idx="138">
                  <c:v>40894</c:v>
                </c:pt>
                <c:pt idx="139">
                  <c:v>40895</c:v>
                </c:pt>
                <c:pt idx="140">
                  <c:v>40896</c:v>
                </c:pt>
                <c:pt idx="141">
                  <c:v>40897</c:v>
                </c:pt>
                <c:pt idx="142">
                  <c:v>40898</c:v>
                </c:pt>
                <c:pt idx="143">
                  <c:v>40899</c:v>
                </c:pt>
                <c:pt idx="144">
                  <c:v>40900</c:v>
                </c:pt>
                <c:pt idx="145">
                  <c:v>40901</c:v>
                </c:pt>
                <c:pt idx="146">
                  <c:v>40902</c:v>
                </c:pt>
                <c:pt idx="147">
                  <c:v>40903</c:v>
                </c:pt>
                <c:pt idx="148">
                  <c:v>40904</c:v>
                </c:pt>
                <c:pt idx="149">
                  <c:v>40905</c:v>
                </c:pt>
                <c:pt idx="150">
                  <c:v>40906</c:v>
                </c:pt>
                <c:pt idx="151">
                  <c:v>40907</c:v>
                </c:pt>
                <c:pt idx="152">
                  <c:v>40908</c:v>
                </c:pt>
                <c:pt idx="153">
                  <c:v>40909</c:v>
                </c:pt>
                <c:pt idx="154">
                  <c:v>40910</c:v>
                </c:pt>
                <c:pt idx="155">
                  <c:v>40911</c:v>
                </c:pt>
                <c:pt idx="156">
                  <c:v>40912</c:v>
                </c:pt>
                <c:pt idx="157">
                  <c:v>40913</c:v>
                </c:pt>
                <c:pt idx="158">
                  <c:v>40914</c:v>
                </c:pt>
                <c:pt idx="159">
                  <c:v>40915</c:v>
                </c:pt>
                <c:pt idx="160">
                  <c:v>40916</c:v>
                </c:pt>
                <c:pt idx="161">
                  <c:v>40917</c:v>
                </c:pt>
                <c:pt idx="162">
                  <c:v>40918</c:v>
                </c:pt>
                <c:pt idx="163">
                  <c:v>40919</c:v>
                </c:pt>
                <c:pt idx="164">
                  <c:v>40920</c:v>
                </c:pt>
                <c:pt idx="165">
                  <c:v>40921</c:v>
                </c:pt>
                <c:pt idx="166">
                  <c:v>40922</c:v>
                </c:pt>
                <c:pt idx="167">
                  <c:v>40923</c:v>
                </c:pt>
                <c:pt idx="168">
                  <c:v>40924</c:v>
                </c:pt>
                <c:pt idx="169">
                  <c:v>40925</c:v>
                </c:pt>
                <c:pt idx="170">
                  <c:v>40926</c:v>
                </c:pt>
                <c:pt idx="171">
                  <c:v>40927</c:v>
                </c:pt>
                <c:pt idx="172">
                  <c:v>40928</c:v>
                </c:pt>
                <c:pt idx="173">
                  <c:v>40929</c:v>
                </c:pt>
                <c:pt idx="174">
                  <c:v>40930</c:v>
                </c:pt>
                <c:pt idx="175">
                  <c:v>40931</c:v>
                </c:pt>
                <c:pt idx="176">
                  <c:v>40932</c:v>
                </c:pt>
                <c:pt idx="177">
                  <c:v>40933</c:v>
                </c:pt>
                <c:pt idx="178">
                  <c:v>40934</c:v>
                </c:pt>
                <c:pt idx="179">
                  <c:v>40935</c:v>
                </c:pt>
                <c:pt idx="180">
                  <c:v>40936</c:v>
                </c:pt>
                <c:pt idx="181">
                  <c:v>40937</c:v>
                </c:pt>
                <c:pt idx="182">
                  <c:v>40938</c:v>
                </c:pt>
                <c:pt idx="183">
                  <c:v>40939</c:v>
                </c:pt>
                <c:pt idx="184">
                  <c:v>40940</c:v>
                </c:pt>
                <c:pt idx="185">
                  <c:v>40941</c:v>
                </c:pt>
                <c:pt idx="186">
                  <c:v>40942</c:v>
                </c:pt>
                <c:pt idx="187">
                  <c:v>40943</c:v>
                </c:pt>
                <c:pt idx="188">
                  <c:v>40944</c:v>
                </c:pt>
                <c:pt idx="189">
                  <c:v>40945</c:v>
                </c:pt>
                <c:pt idx="190">
                  <c:v>40946</c:v>
                </c:pt>
                <c:pt idx="191">
                  <c:v>40947</c:v>
                </c:pt>
                <c:pt idx="192">
                  <c:v>40948</c:v>
                </c:pt>
                <c:pt idx="193">
                  <c:v>40949</c:v>
                </c:pt>
                <c:pt idx="194">
                  <c:v>40950</c:v>
                </c:pt>
                <c:pt idx="195">
                  <c:v>40951</c:v>
                </c:pt>
                <c:pt idx="196">
                  <c:v>40952</c:v>
                </c:pt>
                <c:pt idx="197">
                  <c:v>40953</c:v>
                </c:pt>
                <c:pt idx="198">
                  <c:v>40954</c:v>
                </c:pt>
                <c:pt idx="199">
                  <c:v>40955</c:v>
                </c:pt>
                <c:pt idx="200">
                  <c:v>40956</c:v>
                </c:pt>
                <c:pt idx="201">
                  <c:v>40957</c:v>
                </c:pt>
                <c:pt idx="202">
                  <c:v>40958</c:v>
                </c:pt>
                <c:pt idx="203">
                  <c:v>40959</c:v>
                </c:pt>
                <c:pt idx="204">
                  <c:v>40960</c:v>
                </c:pt>
                <c:pt idx="205">
                  <c:v>40961</c:v>
                </c:pt>
                <c:pt idx="206">
                  <c:v>40962</c:v>
                </c:pt>
                <c:pt idx="207">
                  <c:v>40963</c:v>
                </c:pt>
                <c:pt idx="208">
                  <c:v>40964</c:v>
                </c:pt>
                <c:pt idx="209">
                  <c:v>40965</c:v>
                </c:pt>
                <c:pt idx="210">
                  <c:v>40966</c:v>
                </c:pt>
                <c:pt idx="211">
                  <c:v>40967</c:v>
                </c:pt>
                <c:pt idx="212">
                  <c:v>40968</c:v>
                </c:pt>
                <c:pt idx="213">
                  <c:v>40969</c:v>
                </c:pt>
                <c:pt idx="214">
                  <c:v>40970</c:v>
                </c:pt>
                <c:pt idx="215">
                  <c:v>40971</c:v>
                </c:pt>
                <c:pt idx="216">
                  <c:v>40972</c:v>
                </c:pt>
                <c:pt idx="217">
                  <c:v>40973</c:v>
                </c:pt>
                <c:pt idx="218">
                  <c:v>40974</c:v>
                </c:pt>
                <c:pt idx="219">
                  <c:v>40975</c:v>
                </c:pt>
                <c:pt idx="220">
                  <c:v>40976</c:v>
                </c:pt>
                <c:pt idx="221">
                  <c:v>40977</c:v>
                </c:pt>
                <c:pt idx="222">
                  <c:v>40978</c:v>
                </c:pt>
                <c:pt idx="223">
                  <c:v>40979</c:v>
                </c:pt>
                <c:pt idx="224">
                  <c:v>40980</c:v>
                </c:pt>
                <c:pt idx="225">
                  <c:v>40981</c:v>
                </c:pt>
                <c:pt idx="226">
                  <c:v>40982</c:v>
                </c:pt>
                <c:pt idx="227">
                  <c:v>40983</c:v>
                </c:pt>
                <c:pt idx="228">
                  <c:v>40984</c:v>
                </c:pt>
                <c:pt idx="229">
                  <c:v>40985</c:v>
                </c:pt>
                <c:pt idx="230">
                  <c:v>40986</c:v>
                </c:pt>
                <c:pt idx="231">
                  <c:v>40987</c:v>
                </c:pt>
                <c:pt idx="232">
                  <c:v>40988</c:v>
                </c:pt>
                <c:pt idx="233">
                  <c:v>40989</c:v>
                </c:pt>
                <c:pt idx="234">
                  <c:v>40990</c:v>
                </c:pt>
                <c:pt idx="235">
                  <c:v>40991</c:v>
                </c:pt>
                <c:pt idx="236">
                  <c:v>40992</c:v>
                </c:pt>
                <c:pt idx="237">
                  <c:v>40993</c:v>
                </c:pt>
                <c:pt idx="238">
                  <c:v>40994</c:v>
                </c:pt>
                <c:pt idx="239">
                  <c:v>40995</c:v>
                </c:pt>
                <c:pt idx="240">
                  <c:v>40996</c:v>
                </c:pt>
                <c:pt idx="241">
                  <c:v>40997</c:v>
                </c:pt>
                <c:pt idx="242">
                  <c:v>40998</c:v>
                </c:pt>
                <c:pt idx="243">
                  <c:v>40999</c:v>
                </c:pt>
                <c:pt idx="244">
                  <c:v>41000</c:v>
                </c:pt>
                <c:pt idx="245">
                  <c:v>41001</c:v>
                </c:pt>
                <c:pt idx="246">
                  <c:v>41002</c:v>
                </c:pt>
                <c:pt idx="247">
                  <c:v>41003</c:v>
                </c:pt>
                <c:pt idx="248">
                  <c:v>41004</c:v>
                </c:pt>
                <c:pt idx="249">
                  <c:v>41005</c:v>
                </c:pt>
                <c:pt idx="250">
                  <c:v>41006</c:v>
                </c:pt>
                <c:pt idx="251">
                  <c:v>41007</c:v>
                </c:pt>
                <c:pt idx="252">
                  <c:v>41008</c:v>
                </c:pt>
                <c:pt idx="253">
                  <c:v>41009</c:v>
                </c:pt>
                <c:pt idx="254">
                  <c:v>41010</c:v>
                </c:pt>
                <c:pt idx="255">
                  <c:v>41011</c:v>
                </c:pt>
                <c:pt idx="256">
                  <c:v>41012</c:v>
                </c:pt>
                <c:pt idx="257">
                  <c:v>41013</c:v>
                </c:pt>
                <c:pt idx="258">
                  <c:v>41014</c:v>
                </c:pt>
                <c:pt idx="259">
                  <c:v>41015</c:v>
                </c:pt>
                <c:pt idx="260">
                  <c:v>41016</c:v>
                </c:pt>
                <c:pt idx="261">
                  <c:v>41017</c:v>
                </c:pt>
                <c:pt idx="262">
                  <c:v>41018</c:v>
                </c:pt>
                <c:pt idx="263">
                  <c:v>41019</c:v>
                </c:pt>
                <c:pt idx="264">
                  <c:v>41020</c:v>
                </c:pt>
                <c:pt idx="265">
                  <c:v>41021</c:v>
                </c:pt>
                <c:pt idx="266">
                  <c:v>41022</c:v>
                </c:pt>
                <c:pt idx="267">
                  <c:v>41023</c:v>
                </c:pt>
                <c:pt idx="268">
                  <c:v>41024</c:v>
                </c:pt>
                <c:pt idx="269">
                  <c:v>41025</c:v>
                </c:pt>
                <c:pt idx="270">
                  <c:v>41026</c:v>
                </c:pt>
                <c:pt idx="271">
                  <c:v>41027</c:v>
                </c:pt>
                <c:pt idx="272">
                  <c:v>41028</c:v>
                </c:pt>
                <c:pt idx="273">
                  <c:v>41029</c:v>
                </c:pt>
                <c:pt idx="274">
                  <c:v>41030</c:v>
                </c:pt>
              </c:numCache>
            </c:numRef>
          </c:cat>
          <c:val>
            <c:numRef>
              <c:f>Builder!$E$8:$E$356</c:f>
              <c:numCache>
                <c:formatCode>General</c:formatCode>
                <c:ptCount val="349"/>
                <c:pt idx="0">
                  <c:v>-1.22</c:v>
                </c:pt>
                <c:pt idx="1">
                  <c:v>-1.21</c:v>
                </c:pt>
                <c:pt idx="2">
                  <c:v>-1.22</c:v>
                </c:pt>
                <c:pt idx="3">
                  <c:v>-1.26</c:v>
                </c:pt>
                <c:pt idx="4">
                  <c:v>-1.27</c:v>
                </c:pt>
                <c:pt idx="5">
                  <c:v>-1.39</c:v>
                </c:pt>
                <c:pt idx="6">
                  <c:v>-1.39</c:v>
                </c:pt>
                <c:pt idx="7">
                  <c:v>-1.39</c:v>
                </c:pt>
                <c:pt idx="8">
                  <c:v>-1.41</c:v>
                </c:pt>
                <c:pt idx="9">
                  <c:v>-1.57</c:v>
                </c:pt>
                <c:pt idx="10">
                  <c:v>-1.51</c:v>
                </c:pt>
                <c:pt idx="11">
                  <c:v>-1.58</c:v>
                </c:pt>
                <c:pt idx="12">
                  <c:v>-1.62</c:v>
                </c:pt>
                <c:pt idx="13">
                  <c:v>-1.62</c:v>
                </c:pt>
                <c:pt idx="14">
                  <c:v>-1.62</c:v>
                </c:pt>
                <c:pt idx="15">
                  <c:v>-1.58</c:v>
                </c:pt>
                <c:pt idx="16">
                  <c:v>-1.63</c:v>
                </c:pt>
                <c:pt idx="17">
                  <c:v>-1.73</c:v>
                </c:pt>
                <c:pt idx="18">
                  <c:v>-1.67</c:v>
                </c:pt>
                <c:pt idx="19">
                  <c:v>-1.69</c:v>
                </c:pt>
                <c:pt idx="20">
                  <c:v>-1.69</c:v>
                </c:pt>
                <c:pt idx="21">
                  <c:v>-1.69</c:v>
                </c:pt>
                <c:pt idx="22">
                  <c:v>-1.85</c:v>
                </c:pt>
                <c:pt idx="23">
                  <c:v>-2.0099999999999998</c:v>
                </c:pt>
                <c:pt idx="24">
                  <c:v>-2.0499999999999998</c:v>
                </c:pt>
                <c:pt idx="25">
                  <c:v>-2.14</c:v>
                </c:pt>
                <c:pt idx="26">
                  <c:v>-2.0499999999999998</c:v>
                </c:pt>
                <c:pt idx="27">
                  <c:v>-2.0499999999999998</c:v>
                </c:pt>
                <c:pt idx="28">
                  <c:v>-2.0499999999999998</c:v>
                </c:pt>
                <c:pt idx="29">
                  <c:v>-1.99</c:v>
                </c:pt>
                <c:pt idx="30">
                  <c:v>-2.0499999999999998</c:v>
                </c:pt>
                <c:pt idx="31">
                  <c:v>-2.02</c:v>
                </c:pt>
                <c:pt idx="32">
                  <c:v>-1.9</c:v>
                </c:pt>
                <c:pt idx="33">
                  <c:v>-1.94</c:v>
                </c:pt>
                <c:pt idx="34">
                  <c:v>-1.94</c:v>
                </c:pt>
                <c:pt idx="35">
                  <c:v>-1.94</c:v>
                </c:pt>
                <c:pt idx="36">
                  <c:v>-1.94</c:v>
                </c:pt>
                <c:pt idx="37">
                  <c:v>-2.02</c:v>
                </c:pt>
                <c:pt idx="38">
                  <c:v>-1.91</c:v>
                </c:pt>
                <c:pt idx="39">
                  <c:v>-1.84</c:v>
                </c:pt>
                <c:pt idx="40">
                  <c:v>-1.61</c:v>
                </c:pt>
                <c:pt idx="41">
                  <c:v>-1.61</c:v>
                </c:pt>
                <c:pt idx="42">
                  <c:v>-1.61</c:v>
                </c:pt>
                <c:pt idx="43">
                  <c:v>-1.67</c:v>
                </c:pt>
                <c:pt idx="44">
                  <c:v>-1.73</c:v>
                </c:pt>
                <c:pt idx="45">
                  <c:v>-1.96</c:v>
                </c:pt>
                <c:pt idx="46">
                  <c:v>-1.95</c:v>
                </c:pt>
                <c:pt idx="47">
                  <c:v>-1.93</c:v>
                </c:pt>
                <c:pt idx="48">
                  <c:v>-1.93</c:v>
                </c:pt>
                <c:pt idx="49">
                  <c:v>-1.93</c:v>
                </c:pt>
                <c:pt idx="50">
                  <c:v>-1.86</c:v>
                </c:pt>
                <c:pt idx="51">
                  <c:v>-1.85</c:v>
                </c:pt>
                <c:pt idx="52">
                  <c:v>-1.86</c:v>
                </c:pt>
                <c:pt idx="53">
                  <c:v>-1.89</c:v>
                </c:pt>
                <c:pt idx="54">
                  <c:v>-1.85</c:v>
                </c:pt>
                <c:pt idx="55">
                  <c:v>-1.85</c:v>
                </c:pt>
                <c:pt idx="56">
                  <c:v>-1.85</c:v>
                </c:pt>
                <c:pt idx="57">
                  <c:v>-1.85</c:v>
                </c:pt>
                <c:pt idx="58">
                  <c:v>-1.92</c:v>
                </c:pt>
                <c:pt idx="59">
                  <c:v>-1.8</c:v>
                </c:pt>
                <c:pt idx="60">
                  <c:v>-1.78</c:v>
                </c:pt>
                <c:pt idx="61">
                  <c:v>-1.69</c:v>
                </c:pt>
                <c:pt idx="62">
                  <c:v>-1.69</c:v>
                </c:pt>
                <c:pt idx="63">
                  <c:v>-1.69</c:v>
                </c:pt>
                <c:pt idx="64">
                  <c:v>-1.66</c:v>
                </c:pt>
                <c:pt idx="65">
                  <c:v>-1.58</c:v>
                </c:pt>
                <c:pt idx="66">
                  <c:v>-1.43</c:v>
                </c:pt>
                <c:pt idx="67">
                  <c:v>-1.42</c:v>
                </c:pt>
                <c:pt idx="68">
                  <c:v>-1.49</c:v>
                </c:pt>
                <c:pt idx="69">
                  <c:v>-1.49</c:v>
                </c:pt>
                <c:pt idx="70">
                  <c:v>-1.49</c:v>
                </c:pt>
                <c:pt idx="71">
                  <c:v>-1.44</c:v>
                </c:pt>
                <c:pt idx="72">
                  <c:v>-1.51</c:v>
                </c:pt>
                <c:pt idx="73">
                  <c:v>-1.46</c:v>
                </c:pt>
                <c:pt idx="74">
                  <c:v>-1.52</c:v>
                </c:pt>
                <c:pt idx="75">
                  <c:v>-1.52</c:v>
                </c:pt>
                <c:pt idx="76">
                  <c:v>-1.52</c:v>
                </c:pt>
                <c:pt idx="77">
                  <c:v>-1.52</c:v>
                </c:pt>
                <c:pt idx="78">
                  <c:v>-1.45</c:v>
                </c:pt>
                <c:pt idx="79">
                  <c:v>-1.53</c:v>
                </c:pt>
                <c:pt idx="80">
                  <c:v>-1.36</c:v>
                </c:pt>
                <c:pt idx="81">
                  <c:v>-1.48</c:v>
                </c:pt>
                <c:pt idx="82">
                  <c:v>-1.48</c:v>
                </c:pt>
                <c:pt idx="83">
                  <c:v>-1.48</c:v>
                </c:pt>
                <c:pt idx="84">
                  <c:v>-1.48</c:v>
                </c:pt>
                <c:pt idx="85">
                  <c:v>-1.46</c:v>
                </c:pt>
                <c:pt idx="86">
                  <c:v>-1.5</c:v>
                </c:pt>
                <c:pt idx="87">
                  <c:v>-1.59</c:v>
                </c:pt>
                <c:pt idx="88">
                  <c:v>-1.55</c:v>
                </c:pt>
                <c:pt idx="89">
                  <c:v>-1.55</c:v>
                </c:pt>
                <c:pt idx="90">
                  <c:v>-1.55</c:v>
                </c:pt>
                <c:pt idx="91">
                  <c:v>-1.55</c:v>
                </c:pt>
                <c:pt idx="92">
                  <c:v>-1.48</c:v>
                </c:pt>
                <c:pt idx="93">
                  <c:v>-1.48</c:v>
                </c:pt>
                <c:pt idx="94">
                  <c:v>-1.43</c:v>
                </c:pt>
                <c:pt idx="95">
                  <c:v>-1.21</c:v>
                </c:pt>
                <c:pt idx="96">
                  <c:v>-1.21</c:v>
                </c:pt>
                <c:pt idx="97">
                  <c:v>-1.21</c:v>
                </c:pt>
                <c:pt idx="98">
                  <c:v>-1.21</c:v>
                </c:pt>
                <c:pt idx="99">
                  <c:v>-1.21</c:v>
                </c:pt>
                <c:pt idx="100">
                  <c:v>-1.23</c:v>
                </c:pt>
                <c:pt idx="101">
                  <c:v>-1.0900000000000001</c:v>
                </c:pt>
                <c:pt idx="102">
                  <c:v>-1.1599999999999999</c:v>
                </c:pt>
                <c:pt idx="103">
                  <c:v>-1.26</c:v>
                </c:pt>
                <c:pt idx="104">
                  <c:v>-1.26</c:v>
                </c:pt>
                <c:pt idx="105">
                  <c:v>-1.26</c:v>
                </c:pt>
                <c:pt idx="106">
                  <c:v>-1.18</c:v>
                </c:pt>
                <c:pt idx="107">
                  <c:v>-1.34</c:v>
                </c:pt>
                <c:pt idx="108">
                  <c:v>-1.42</c:v>
                </c:pt>
                <c:pt idx="109">
                  <c:v>-1.4</c:v>
                </c:pt>
                <c:pt idx="110">
                  <c:v>-1.32</c:v>
                </c:pt>
                <c:pt idx="111">
                  <c:v>-1.32</c:v>
                </c:pt>
                <c:pt idx="112">
                  <c:v>-1.32</c:v>
                </c:pt>
                <c:pt idx="113">
                  <c:v>-1.33</c:v>
                </c:pt>
                <c:pt idx="114">
                  <c:v>-1.31</c:v>
                </c:pt>
                <c:pt idx="115">
                  <c:v>-1.22</c:v>
                </c:pt>
                <c:pt idx="116">
                  <c:v>-1.22</c:v>
                </c:pt>
                <c:pt idx="117">
                  <c:v>-1.1599999999999999</c:v>
                </c:pt>
                <c:pt idx="118">
                  <c:v>-1.1599999999999999</c:v>
                </c:pt>
                <c:pt idx="119">
                  <c:v>-1.1599999999999999</c:v>
                </c:pt>
                <c:pt idx="120">
                  <c:v>-1.04</c:v>
                </c:pt>
                <c:pt idx="121">
                  <c:v>-1.1200000000000001</c:v>
                </c:pt>
                <c:pt idx="122">
                  <c:v>-0.95</c:v>
                </c:pt>
                <c:pt idx="123">
                  <c:v>-0.63</c:v>
                </c:pt>
                <c:pt idx="124">
                  <c:v>-0.01</c:v>
                </c:pt>
                <c:pt idx="125">
                  <c:v>-0.01</c:v>
                </c:pt>
                <c:pt idx="126">
                  <c:v>-0.01</c:v>
                </c:pt>
                <c:pt idx="127">
                  <c:v>0.5</c:v>
                </c:pt>
                <c:pt idx="128">
                  <c:v>-0.05</c:v>
                </c:pt>
                <c:pt idx="129">
                  <c:v>-0.32</c:v>
                </c:pt>
                <c:pt idx="130">
                  <c:v>-0.26</c:v>
                </c:pt>
                <c:pt idx="131">
                  <c:v>-0.2</c:v>
                </c:pt>
                <c:pt idx="132">
                  <c:v>-0.2</c:v>
                </c:pt>
                <c:pt idx="133">
                  <c:v>-0.2</c:v>
                </c:pt>
                <c:pt idx="134">
                  <c:v>-0.22</c:v>
                </c:pt>
                <c:pt idx="135">
                  <c:v>-0.43</c:v>
                </c:pt>
                <c:pt idx="136">
                  <c:v>-0.56999999999999995</c:v>
                </c:pt>
                <c:pt idx="137">
                  <c:v>-0.79</c:v>
                </c:pt>
                <c:pt idx="138">
                  <c:v>-0.76</c:v>
                </c:pt>
                <c:pt idx="139">
                  <c:v>-0.76</c:v>
                </c:pt>
                <c:pt idx="140">
                  <c:v>-0.76</c:v>
                </c:pt>
                <c:pt idx="141">
                  <c:v>-0.76</c:v>
                </c:pt>
                <c:pt idx="142">
                  <c:v>-0.66</c:v>
                </c:pt>
                <c:pt idx="143">
                  <c:v>-0.52</c:v>
                </c:pt>
                <c:pt idx="144">
                  <c:v>-0.48</c:v>
                </c:pt>
                <c:pt idx="145">
                  <c:v>-0.48</c:v>
                </c:pt>
                <c:pt idx="146">
                  <c:v>-0.48</c:v>
                </c:pt>
                <c:pt idx="147">
                  <c:v>-0.48</c:v>
                </c:pt>
                <c:pt idx="148">
                  <c:v>-0.47</c:v>
                </c:pt>
                <c:pt idx="149">
                  <c:v>-0.44</c:v>
                </c:pt>
                <c:pt idx="150">
                  <c:v>-0.47</c:v>
                </c:pt>
                <c:pt idx="151">
                  <c:v>-0.7</c:v>
                </c:pt>
                <c:pt idx="152">
                  <c:v>-0.74</c:v>
                </c:pt>
                <c:pt idx="153">
                  <c:v>-0.74</c:v>
                </c:pt>
                <c:pt idx="154">
                  <c:v>-0.74</c:v>
                </c:pt>
                <c:pt idx="155">
                  <c:v>-0.79</c:v>
                </c:pt>
                <c:pt idx="156">
                  <c:v>-1.1599999999999999</c:v>
                </c:pt>
                <c:pt idx="157">
                  <c:v>-1.37</c:v>
                </c:pt>
                <c:pt idx="158">
                  <c:v>-1.71</c:v>
                </c:pt>
                <c:pt idx="159">
                  <c:v>-1.5</c:v>
                </c:pt>
                <c:pt idx="160">
                  <c:v>-1.5</c:v>
                </c:pt>
                <c:pt idx="161">
                  <c:v>-1.5</c:v>
                </c:pt>
                <c:pt idx="162">
                  <c:v>-1.63</c:v>
                </c:pt>
                <c:pt idx="163">
                  <c:v>-1.41</c:v>
                </c:pt>
                <c:pt idx="164">
                  <c:v>-1.32</c:v>
                </c:pt>
                <c:pt idx="165">
                  <c:v>-1.47</c:v>
                </c:pt>
                <c:pt idx="166">
                  <c:v>-1.56</c:v>
                </c:pt>
                <c:pt idx="167">
                  <c:v>-1.56</c:v>
                </c:pt>
                <c:pt idx="168">
                  <c:v>-1.56</c:v>
                </c:pt>
                <c:pt idx="169">
                  <c:v>-1.56</c:v>
                </c:pt>
                <c:pt idx="170">
                  <c:v>-1.58</c:v>
                </c:pt>
                <c:pt idx="171">
                  <c:v>-1.63</c:v>
                </c:pt>
                <c:pt idx="172">
                  <c:v>-2</c:v>
                </c:pt>
                <c:pt idx="173">
                  <c:v>-2.36</c:v>
                </c:pt>
                <c:pt idx="174">
                  <c:v>-2.36</c:v>
                </c:pt>
                <c:pt idx="175">
                  <c:v>-2.36</c:v>
                </c:pt>
                <c:pt idx="176">
                  <c:v>-2.62</c:v>
                </c:pt>
                <c:pt idx="177">
                  <c:v>-2.82</c:v>
                </c:pt>
                <c:pt idx="178">
                  <c:v>-2.96</c:v>
                </c:pt>
                <c:pt idx="179">
                  <c:v>-3.22</c:v>
                </c:pt>
                <c:pt idx="180">
                  <c:v>-3.03</c:v>
                </c:pt>
                <c:pt idx="181">
                  <c:v>-3.03</c:v>
                </c:pt>
                <c:pt idx="182">
                  <c:v>-3.03</c:v>
                </c:pt>
                <c:pt idx="183">
                  <c:v>-2.54</c:v>
                </c:pt>
                <c:pt idx="184">
                  <c:v>-2.81</c:v>
                </c:pt>
                <c:pt idx="185">
                  <c:v>-3.2</c:v>
                </c:pt>
                <c:pt idx="186">
                  <c:v>-3.2</c:v>
                </c:pt>
                <c:pt idx="187">
                  <c:v>-3.25</c:v>
                </c:pt>
                <c:pt idx="188">
                  <c:v>-3.25</c:v>
                </c:pt>
                <c:pt idx="189">
                  <c:v>-3.25</c:v>
                </c:pt>
                <c:pt idx="190">
                  <c:v>-3.48</c:v>
                </c:pt>
                <c:pt idx="191">
                  <c:v>-3.66</c:v>
                </c:pt>
                <c:pt idx="192">
                  <c:v>-3.85</c:v>
                </c:pt>
                <c:pt idx="193">
                  <c:v>-3.57</c:v>
                </c:pt>
                <c:pt idx="194">
                  <c:v>-3.56</c:v>
                </c:pt>
                <c:pt idx="195">
                  <c:v>-3.56</c:v>
                </c:pt>
                <c:pt idx="196">
                  <c:v>-3.56</c:v>
                </c:pt>
                <c:pt idx="197">
                  <c:v>-4</c:v>
                </c:pt>
                <c:pt idx="198">
                  <c:v>-3.92</c:v>
                </c:pt>
                <c:pt idx="199">
                  <c:v>-4.08</c:v>
                </c:pt>
                <c:pt idx="200">
                  <c:v>-3.67</c:v>
                </c:pt>
                <c:pt idx="201">
                  <c:v>-3.76</c:v>
                </c:pt>
                <c:pt idx="202">
                  <c:v>-3.76</c:v>
                </c:pt>
                <c:pt idx="203">
                  <c:v>-3.76</c:v>
                </c:pt>
                <c:pt idx="204">
                  <c:v>-3.76</c:v>
                </c:pt>
                <c:pt idx="205">
                  <c:v>-2.09</c:v>
                </c:pt>
                <c:pt idx="206">
                  <c:v>-1.34</c:v>
                </c:pt>
                <c:pt idx="207">
                  <c:v>-1.55</c:v>
                </c:pt>
                <c:pt idx="208">
                  <c:v>-1.89</c:v>
                </c:pt>
                <c:pt idx="209">
                  <c:v>-1.89</c:v>
                </c:pt>
                <c:pt idx="210">
                  <c:v>-1.89</c:v>
                </c:pt>
                <c:pt idx="211">
                  <c:v>-2.0299999999999998</c:v>
                </c:pt>
                <c:pt idx="213">
                  <c:v>-1.75</c:v>
                </c:pt>
                <c:pt idx="214">
                  <c:v>-1.1599999999999999</c:v>
                </c:pt>
                <c:pt idx="215">
                  <c:v>-1.45</c:v>
                </c:pt>
                <c:pt idx="216">
                  <c:v>-0.39</c:v>
                </c:pt>
                <c:pt idx="217">
                  <c:v>-0.39</c:v>
                </c:pt>
                <c:pt idx="218">
                  <c:v>-0.39</c:v>
                </c:pt>
                <c:pt idx="219">
                  <c:v>-0.28000000000000003</c:v>
                </c:pt>
                <c:pt idx="220">
                  <c:v>-0.31</c:v>
                </c:pt>
                <c:pt idx="221">
                  <c:v>-1.1399999999999999</c:v>
                </c:pt>
                <c:pt idx="222">
                  <c:v>-1.0900000000000001</c:v>
                </c:pt>
                <c:pt idx="223">
                  <c:v>-1.35</c:v>
                </c:pt>
                <c:pt idx="224">
                  <c:v>-1.35</c:v>
                </c:pt>
                <c:pt idx="225">
                  <c:v>-1.35</c:v>
                </c:pt>
                <c:pt idx="226">
                  <c:v>-1.47</c:v>
                </c:pt>
                <c:pt idx="227">
                  <c:v>-1.46</c:v>
                </c:pt>
                <c:pt idx="228">
                  <c:v>-1.48</c:v>
                </c:pt>
                <c:pt idx="229">
                  <c:v>-1.29</c:v>
                </c:pt>
                <c:pt idx="230">
                  <c:v>-1.3</c:v>
                </c:pt>
                <c:pt idx="231">
                  <c:v>-1.3</c:v>
                </c:pt>
                <c:pt idx="232">
                  <c:v>-1.3</c:v>
                </c:pt>
                <c:pt idx="233">
                  <c:v>-1.44</c:v>
                </c:pt>
                <c:pt idx="234">
                  <c:v>-1.1299999999999999</c:v>
                </c:pt>
                <c:pt idx="235">
                  <c:v>-0.69</c:v>
                </c:pt>
                <c:pt idx="236">
                  <c:v>-0.94</c:v>
                </c:pt>
                <c:pt idx="237">
                  <c:v>-1.1200000000000001</c:v>
                </c:pt>
                <c:pt idx="238">
                  <c:v>-1.1200000000000001</c:v>
                </c:pt>
                <c:pt idx="239">
                  <c:v>-1.1200000000000001</c:v>
                </c:pt>
                <c:pt idx="240">
                  <c:v>-1.37</c:v>
                </c:pt>
                <c:pt idx="241">
                  <c:v>-1.18</c:v>
                </c:pt>
                <c:pt idx="242">
                  <c:v>-1.51</c:v>
                </c:pt>
                <c:pt idx="243">
                  <c:v>-1.0900000000000001</c:v>
                </c:pt>
                <c:pt idx="244">
                  <c:v>-0.85</c:v>
                </c:pt>
                <c:pt idx="245">
                  <c:v>-0.85</c:v>
                </c:pt>
                <c:pt idx="246">
                  <c:v>-0.85</c:v>
                </c:pt>
                <c:pt idx="247">
                  <c:v>-1.2</c:v>
                </c:pt>
                <c:pt idx="248">
                  <c:v>-1.4</c:v>
                </c:pt>
                <c:pt idx="249">
                  <c:v>-1.29</c:v>
                </c:pt>
                <c:pt idx="250">
                  <c:v>-0.99</c:v>
                </c:pt>
                <c:pt idx="251">
                  <c:v>-0.81</c:v>
                </c:pt>
                <c:pt idx="252">
                  <c:v>-0.81</c:v>
                </c:pt>
                <c:pt idx="253">
                  <c:v>-0.81</c:v>
                </c:pt>
                <c:pt idx="254">
                  <c:v>-1.26</c:v>
                </c:pt>
                <c:pt idx="255">
                  <c:v>-1.72</c:v>
                </c:pt>
                <c:pt idx="256">
                  <c:v>-1.64</c:v>
                </c:pt>
                <c:pt idx="257">
                  <c:v>-1.06</c:v>
                </c:pt>
                <c:pt idx="258">
                  <c:v>-0.92</c:v>
                </c:pt>
                <c:pt idx="259">
                  <c:v>-0.92</c:v>
                </c:pt>
                <c:pt idx="260">
                  <c:v>-0.92</c:v>
                </c:pt>
                <c:pt idx="261">
                  <c:v>-0.98</c:v>
                </c:pt>
                <c:pt idx="262">
                  <c:v>-0.94</c:v>
                </c:pt>
                <c:pt idx="263">
                  <c:v>-0.8</c:v>
                </c:pt>
                <c:pt idx="264">
                  <c:v>-0.75</c:v>
                </c:pt>
                <c:pt idx="265">
                  <c:v>-0.75</c:v>
                </c:pt>
                <c:pt idx="266">
                  <c:v>-0.75</c:v>
                </c:pt>
                <c:pt idx="267">
                  <c:v>-0.75</c:v>
                </c:pt>
                <c:pt idx="268">
                  <c:v>-0.66</c:v>
                </c:pt>
                <c:pt idx="269">
                  <c:v>-0.87</c:v>
                </c:pt>
                <c:pt idx="270">
                  <c:v>-0.88</c:v>
                </c:pt>
                <c:pt idx="271">
                  <c:v>-0.81</c:v>
                </c:pt>
                <c:pt idx="272">
                  <c:v>-0.8</c:v>
                </c:pt>
                <c:pt idx="273">
                  <c:v>-0.8</c:v>
                </c:pt>
                <c:pt idx="274">
                  <c:v>-0.8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Builder!$F$7</c:f>
              <c:strCache>
                <c:ptCount val="1"/>
                <c:pt idx="0">
                  <c:v>2007</c:v>
                </c:pt>
              </c:strCache>
            </c:strRef>
          </c:tx>
          <c:marker>
            <c:symbol val="none"/>
          </c:marker>
          <c:cat>
            <c:numRef>
              <c:f>Builder!$A$8:$A$356</c:f>
              <c:numCache>
                <c:formatCode>mm/dd</c:formatCode>
                <c:ptCount val="349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  <c:pt idx="30">
                  <c:v>40786</c:v>
                </c:pt>
                <c:pt idx="31">
                  <c:v>40787</c:v>
                </c:pt>
                <c:pt idx="32">
                  <c:v>40788</c:v>
                </c:pt>
                <c:pt idx="33">
                  <c:v>40789</c:v>
                </c:pt>
                <c:pt idx="34">
                  <c:v>40790</c:v>
                </c:pt>
                <c:pt idx="35">
                  <c:v>40791</c:v>
                </c:pt>
                <c:pt idx="36">
                  <c:v>40792</c:v>
                </c:pt>
                <c:pt idx="37">
                  <c:v>40793</c:v>
                </c:pt>
                <c:pt idx="38">
                  <c:v>40794</c:v>
                </c:pt>
                <c:pt idx="39">
                  <c:v>40795</c:v>
                </c:pt>
                <c:pt idx="40">
                  <c:v>40796</c:v>
                </c:pt>
                <c:pt idx="41">
                  <c:v>40797</c:v>
                </c:pt>
                <c:pt idx="42">
                  <c:v>40798</c:v>
                </c:pt>
                <c:pt idx="43">
                  <c:v>40799</c:v>
                </c:pt>
                <c:pt idx="44">
                  <c:v>40800</c:v>
                </c:pt>
                <c:pt idx="45">
                  <c:v>40801</c:v>
                </c:pt>
                <c:pt idx="46">
                  <c:v>40802</c:v>
                </c:pt>
                <c:pt idx="47">
                  <c:v>40803</c:v>
                </c:pt>
                <c:pt idx="48">
                  <c:v>40804</c:v>
                </c:pt>
                <c:pt idx="49">
                  <c:v>40805</c:v>
                </c:pt>
                <c:pt idx="50">
                  <c:v>40806</c:v>
                </c:pt>
                <c:pt idx="51">
                  <c:v>40807</c:v>
                </c:pt>
                <c:pt idx="52">
                  <c:v>40808</c:v>
                </c:pt>
                <c:pt idx="53">
                  <c:v>40809</c:v>
                </c:pt>
                <c:pt idx="54">
                  <c:v>40810</c:v>
                </c:pt>
                <c:pt idx="55">
                  <c:v>40811</c:v>
                </c:pt>
                <c:pt idx="56">
                  <c:v>40812</c:v>
                </c:pt>
                <c:pt idx="57">
                  <c:v>40813</c:v>
                </c:pt>
                <c:pt idx="58">
                  <c:v>40814</c:v>
                </c:pt>
                <c:pt idx="59">
                  <c:v>40815</c:v>
                </c:pt>
                <c:pt idx="60">
                  <c:v>40816</c:v>
                </c:pt>
                <c:pt idx="61">
                  <c:v>40817</c:v>
                </c:pt>
                <c:pt idx="62">
                  <c:v>40818</c:v>
                </c:pt>
                <c:pt idx="63">
                  <c:v>40819</c:v>
                </c:pt>
                <c:pt idx="64">
                  <c:v>40820</c:v>
                </c:pt>
                <c:pt idx="65">
                  <c:v>40821</c:v>
                </c:pt>
                <c:pt idx="66">
                  <c:v>40822</c:v>
                </c:pt>
                <c:pt idx="67">
                  <c:v>40823</c:v>
                </c:pt>
                <c:pt idx="68">
                  <c:v>40824</c:v>
                </c:pt>
                <c:pt idx="69">
                  <c:v>40825</c:v>
                </c:pt>
                <c:pt idx="70">
                  <c:v>40826</c:v>
                </c:pt>
                <c:pt idx="71">
                  <c:v>40827</c:v>
                </c:pt>
                <c:pt idx="72">
                  <c:v>40828</c:v>
                </c:pt>
                <c:pt idx="73">
                  <c:v>40829</c:v>
                </c:pt>
                <c:pt idx="74">
                  <c:v>40830</c:v>
                </c:pt>
                <c:pt idx="75">
                  <c:v>40831</c:v>
                </c:pt>
                <c:pt idx="76">
                  <c:v>40832</c:v>
                </c:pt>
                <c:pt idx="77">
                  <c:v>40833</c:v>
                </c:pt>
                <c:pt idx="78">
                  <c:v>40834</c:v>
                </c:pt>
                <c:pt idx="79">
                  <c:v>40835</c:v>
                </c:pt>
                <c:pt idx="80">
                  <c:v>40836</c:v>
                </c:pt>
                <c:pt idx="81">
                  <c:v>40837</c:v>
                </c:pt>
                <c:pt idx="82">
                  <c:v>40838</c:v>
                </c:pt>
                <c:pt idx="83">
                  <c:v>40839</c:v>
                </c:pt>
                <c:pt idx="84">
                  <c:v>40840</c:v>
                </c:pt>
                <c:pt idx="85">
                  <c:v>40841</c:v>
                </c:pt>
                <c:pt idx="86">
                  <c:v>40842</c:v>
                </c:pt>
                <c:pt idx="87">
                  <c:v>40843</c:v>
                </c:pt>
                <c:pt idx="88">
                  <c:v>40844</c:v>
                </c:pt>
                <c:pt idx="89">
                  <c:v>40845</c:v>
                </c:pt>
                <c:pt idx="90">
                  <c:v>40846</c:v>
                </c:pt>
                <c:pt idx="91">
                  <c:v>40847</c:v>
                </c:pt>
                <c:pt idx="92">
                  <c:v>40848</c:v>
                </c:pt>
                <c:pt idx="93">
                  <c:v>40849</c:v>
                </c:pt>
                <c:pt idx="94">
                  <c:v>40850</c:v>
                </c:pt>
                <c:pt idx="95">
                  <c:v>40851</c:v>
                </c:pt>
                <c:pt idx="96">
                  <c:v>40852</c:v>
                </c:pt>
                <c:pt idx="97">
                  <c:v>40853</c:v>
                </c:pt>
                <c:pt idx="98">
                  <c:v>40854</c:v>
                </c:pt>
                <c:pt idx="99">
                  <c:v>40855</c:v>
                </c:pt>
                <c:pt idx="100">
                  <c:v>40856</c:v>
                </c:pt>
                <c:pt idx="101">
                  <c:v>40857</c:v>
                </c:pt>
                <c:pt idx="102">
                  <c:v>40858</c:v>
                </c:pt>
                <c:pt idx="103">
                  <c:v>40859</c:v>
                </c:pt>
                <c:pt idx="104">
                  <c:v>40860</c:v>
                </c:pt>
                <c:pt idx="105">
                  <c:v>40861</c:v>
                </c:pt>
                <c:pt idx="106">
                  <c:v>40862</c:v>
                </c:pt>
                <c:pt idx="107">
                  <c:v>40863</c:v>
                </c:pt>
                <c:pt idx="108">
                  <c:v>40864</c:v>
                </c:pt>
                <c:pt idx="109">
                  <c:v>40865</c:v>
                </c:pt>
                <c:pt idx="110">
                  <c:v>40866</c:v>
                </c:pt>
                <c:pt idx="111">
                  <c:v>40867</c:v>
                </c:pt>
                <c:pt idx="112">
                  <c:v>40868</c:v>
                </c:pt>
                <c:pt idx="113">
                  <c:v>40869</c:v>
                </c:pt>
                <c:pt idx="114">
                  <c:v>40870</c:v>
                </c:pt>
                <c:pt idx="115">
                  <c:v>40871</c:v>
                </c:pt>
                <c:pt idx="116">
                  <c:v>40872</c:v>
                </c:pt>
                <c:pt idx="117">
                  <c:v>40873</c:v>
                </c:pt>
                <c:pt idx="118">
                  <c:v>40874</c:v>
                </c:pt>
                <c:pt idx="119">
                  <c:v>40875</c:v>
                </c:pt>
                <c:pt idx="120">
                  <c:v>40876</c:v>
                </c:pt>
                <c:pt idx="121">
                  <c:v>40877</c:v>
                </c:pt>
                <c:pt idx="122">
                  <c:v>40878</c:v>
                </c:pt>
                <c:pt idx="123">
                  <c:v>40879</c:v>
                </c:pt>
                <c:pt idx="124">
                  <c:v>40880</c:v>
                </c:pt>
                <c:pt idx="125">
                  <c:v>40881</c:v>
                </c:pt>
                <c:pt idx="126">
                  <c:v>40882</c:v>
                </c:pt>
                <c:pt idx="127">
                  <c:v>40883</c:v>
                </c:pt>
                <c:pt idx="128">
                  <c:v>40884</c:v>
                </c:pt>
                <c:pt idx="129">
                  <c:v>40885</c:v>
                </c:pt>
                <c:pt idx="130">
                  <c:v>40886</c:v>
                </c:pt>
                <c:pt idx="131">
                  <c:v>40887</c:v>
                </c:pt>
                <c:pt idx="132">
                  <c:v>40888</c:v>
                </c:pt>
                <c:pt idx="133">
                  <c:v>40889</c:v>
                </c:pt>
                <c:pt idx="134">
                  <c:v>40890</c:v>
                </c:pt>
                <c:pt idx="135">
                  <c:v>40891</c:v>
                </c:pt>
                <c:pt idx="136">
                  <c:v>40892</c:v>
                </c:pt>
                <c:pt idx="137">
                  <c:v>40893</c:v>
                </c:pt>
                <c:pt idx="138">
                  <c:v>40894</c:v>
                </c:pt>
                <c:pt idx="139">
                  <c:v>40895</c:v>
                </c:pt>
                <c:pt idx="140">
                  <c:v>40896</c:v>
                </c:pt>
                <c:pt idx="141">
                  <c:v>40897</c:v>
                </c:pt>
                <c:pt idx="142">
                  <c:v>40898</c:v>
                </c:pt>
                <c:pt idx="143">
                  <c:v>40899</c:v>
                </c:pt>
                <c:pt idx="144">
                  <c:v>40900</c:v>
                </c:pt>
                <c:pt idx="145">
                  <c:v>40901</c:v>
                </c:pt>
                <c:pt idx="146">
                  <c:v>40902</c:v>
                </c:pt>
                <c:pt idx="147">
                  <c:v>40903</c:v>
                </c:pt>
                <c:pt idx="148">
                  <c:v>40904</c:v>
                </c:pt>
                <c:pt idx="149">
                  <c:v>40905</c:v>
                </c:pt>
                <c:pt idx="150">
                  <c:v>40906</c:v>
                </c:pt>
                <c:pt idx="151">
                  <c:v>40907</c:v>
                </c:pt>
                <c:pt idx="152">
                  <c:v>40908</c:v>
                </c:pt>
                <c:pt idx="153">
                  <c:v>40909</c:v>
                </c:pt>
                <c:pt idx="154">
                  <c:v>40910</c:v>
                </c:pt>
                <c:pt idx="155">
                  <c:v>40911</c:v>
                </c:pt>
                <c:pt idx="156">
                  <c:v>40912</c:v>
                </c:pt>
                <c:pt idx="157">
                  <c:v>40913</c:v>
                </c:pt>
                <c:pt idx="158">
                  <c:v>40914</c:v>
                </c:pt>
                <c:pt idx="159">
                  <c:v>40915</c:v>
                </c:pt>
                <c:pt idx="160">
                  <c:v>40916</c:v>
                </c:pt>
                <c:pt idx="161">
                  <c:v>40917</c:v>
                </c:pt>
                <c:pt idx="162">
                  <c:v>40918</c:v>
                </c:pt>
                <c:pt idx="163">
                  <c:v>40919</c:v>
                </c:pt>
                <c:pt idx="164">
                  <c:v>40920</c:v>
                </c:pt>
                <c:pt idx="165">
                  <c:v>40921</c:v>
                </c:pt>
                <c:pt idx="166">
                  <c:v>40922</c:v>
                </c:pt>
                <c:pt idx="167">
                  <c:v>40923</c:v>
                </c:pt>
                <c:pt idx="168">
                  <c:v>40924</c:v>
                </c:pt>
                <c:pt idx="169">
                  <c:v>40925</c:v>
                </c:pt>
                <c:pt idx="170">
                  <c:v>40926</c:v>
                </c:pt>
                <c:pt idx="171">
                  <c:v>40927</c:v>
                </c:pt>
                <c:pt idx="172">
                  <c:v>40928</c:v>
                </c:pt>
                <c:pt idx="173">
                  <c:v>40929</c:v>
                </c:pt>
                <c:pt idx="174">
                  <c:v>40930</c:v>
                </c:pt>
                <c:pt idx="175">
                  <c:v>40931</c:v>
                </c:pt>
                <c:pt idx="176">
                  <c:v>40932</c:v>
                </c:pt>
                <c:pt idx="177">
                  <c:v>40933</c:v>
                </c:pt>
                <c:pt idx="178">
                  <c:v>40934</c:v>
                </c:pt>
                <c:pt idx="179">
                  <c:v>40935</c:v>
                </c:pt>
                <c:pt idx="180">
                  <c:v>40936</c:v>
                </c:pt>
                <c:pt idx="181">
                  <c:v>40937</c:v>
                </c:pt>
                <c:pt idx="182">
                  <c:v>40938</c:v>
                </c:pt>
                <c:pt idx="183">
                  <c:v>40939</c:v>
                </c:pt>
                <c:pt idx="184">
                  <c:v>40940</c:v>
                </c:pt>
                <c:pt idx="185">
                  <c:v>40941</c:v>
                </c:pt>
                <c:pt idx="186">
                  <c:v>40942</c:v>
                </c:pt>
                <c:pt idx="187">
                  <c:v>40943</c:v>
                </c:pt>
                <c:pt idx="188">
                  <c:v>40944</c:v>
                </c:pt>
                <c:pt idx="189">
                  <c:v>40945</c:v>
                </c:pt>
                <c:pt idx="190">
                  <c:v>40946</c:v>
                </c:pt>
                <c:pt idx="191">
                  <c:v>40947</c:v>
                </c:pt>
                <c:pt idx="192">
                  <c:v>40948</c:v>
                </c:pt>
                <c:pt idx="193">
                  <c:v>40949</c:v>
                </c:pt>
                <c:pt idx="194">
                  <c:v>40950</c:v>
                </c:pt>
                <c:pt idx="195">
                  <c:v>40951</c:v>
                </c:pt>
                <c:pt idx="196">
                  <c:v>40952</c:v>
                </c:pt>
                <c:pt idx="197">
                  <c:v>40953</c:v>
                </c:pt>
                <c:pt idx="198">
                  <c:v>40954</c:v>
                </c:pt>
                <c:pt idx="199">
                  <c:v>40955</c:v>
                </c:pt>
                <c:pt idx="200">
                  <c:v>40956</c:v>
                </c:pt>
                <c:pt idx="201">
                  <c:v>40957</c:v>
                </c:pt>
                <c:pt idx="202">
                  <c:v>40958</c:v>
                </c:pt>
                <c:pt idx="203">
                  <c:v>40959</c:v>
                </c:pt>
                <c:pt idx="204">
                  <c:v>40960</c:v>
                </c:pt>
                <c:pt idx="205">
                  <c:v>40961</c:v>
                </c:pt>
                <c:pt idx="206">
                  <c:v>40962</c:v>
                </c:pt>
                <c:pt idx="207">
                  <c:v>40963</c:v>
                </c:pt>
                <c:pt idx="208">
                  <c:v>40964</c:v>
                </c:pt>
                <c:pt idx="209">
                  <c:v>40965</c:v>
                </c:pt>
                <c:pt idx="210">
                  <c:v>40966</c:v>
                </c:pt>
                <c:pt idx="211">
                  <c:v>40967</c:v>
                </c:pt>
                <c:pt idx="212">
                  <c:v>40968</c:v>
                </c:pt>
                <c:pt idx="213">
                  <c:v>40969</c:v>
                </c:pt>
                <c:pt idx="214">
                  <c:v>40970</c:v>
                </c:pt>
                <c:pt idx="215">
                  <c:v>40971</c:v>
                </c:pt>
                <c:pt idx="216">
                  <c:v>40972</c:v>
                </c:pt>
                <c:pt idx="217">
                  <c:v>40973</c:v>
                </c:pt>
                <c:pt idx="218">
                  <c:v>40974</c:v>
                </c:pt>
                <c:pt idx="219">
                  <c:v>40975</c:v>
                </c:pt>
                <c:pt idx="220">
                  <c:v>40976</c:v>
                </c:pt>
                <c:pt idx="221">
                  <c:v>40977</c:v>
                </c:pt>
                <c:pt idx="222">
                  <c:v>40978</c:v>
                </c:pt>
                <c:pt idx="223">
                  <c:v>40979</c:v>
                </c:pt>
                <c:pt idx="224">
                  <c:v>40980</c:v>
                </c:pt>
                <c:pt idx="225">
                  <c:v>40981</c:v>
                </c:pt>
                <c:pt idx="226">
                  <c:v>40982</c:v>
                </c:pt>
                <c:pt idx="227">
                  <c:v>40983</c:v>
                </c:pt>
                <c:pt idx="228">
                  <c:v>40984</c:v>
                </c:pt>
                <c:pt idx="229">
                  <c:v>40985</c:v>
                </c:pt>
                <c:pt idx="230">
                  <c:v>40986</c:v>
                </c:pt>
                <c:pt idx="231">
                  <c:v>40987</c:v>
                </c:pt>
                <c:pt idx="232">
                  <c:v>40988</c:v>
                </c:pt>
                <c:pt idx="233">
                  <c:v>40989</c:v>
                </c:pt>
                <c:pt idx="234">
                  <c:v>40990</c:v>
                </c:pt>
                <c:pt idx="235">
                  <c:v>40991</c:v>
                </c:pt>
                <c:pt idx="236">
                  <c:v>40992</c:v>
                </c:pt>
                <c:pt idx="237">
                  <c:v>40993</c:v>
                </c:pt>
                <c:pt idx="238">
                  <c:v>40994</c:v>
                </c:pt>
                <c:pt idx="239">
                  <c:v>40995</c:v>
                </c:pt>
                <c:pt idx="240">
                  <c:v>40996</c:v>
                </c:pt>
                <c:pt idx="241">
                  <c:v>40997</c:v>
                </c:pt>
                <c:pt idx="242">
                  <c:v>40998</c:v>
                </c:pt>
                <c:pt idx="243">
                  <c:v>40999</c:v>
                </c:pt>
                <c:pt idx="244">
                  <c:v>41000</c:v>
                </c:pt>
                <c:pt idx="245">
                  <c:v>41001</c:v>
                </c:pt>
                <c:pt idx="246">
                  <c:v>41002</c:v>
                </c:pt>
                <c:pt idx="247">
                  <c:v>41003</c:v>
                </c:pt>
                <c:pt idx="248">
                  <c:v>41004</c:v>
                </c:pt>
                <c:pt idx="249">
                  <c:v>41005</c:v>
                </c:pt>
                <c:pt idx="250">
                  <c:v>41006</c:v>
                </c:pt>
                <c:pt idx="251">
                  <c:v>41007</c:v>
                </c:pt>
                <c:pt idx="252">
                  <c:v>41008</c:v>
                </c:pt>
                <c:pt idx="253">
                  <c:v>41009</c:v>
                </c:pt>
                <c:pt idx="254">
                  <c:v>41010</c:v>
                </c:pt>
                <c:pt idx="255">
                  <c:v>41011</c:v>
                </c:pt>
                <c:pt idx="256">
                  <c:v>41012</c:v>
                </c:pt>
                <c:pt idx="257">
                  <c:v>41013</c:v>
                </c:pt>
                <c:pt idx="258">
                  <c:v>41014</c:v>
                </c:pt>
                <c:pt idx="259">
                  <c:v>41015</c:v>
                </c:pt>
                <c:pt idx="260">
                  <c:v>41016</c:v>
                </c:pt>
                <c:pt idx="261">
                  <c:v>41017</c:v>
                </c:pt>
                <c:pt idx="262">
                  <c:v>41018</c:v>
                </c:pt>
                <c:pt idx="263">
                  <c:v>41019</c:v>
                </c:pt>
                <c:pt idx="264">
                  <c:v>41020</c:v>
                </c:pt>
                <c:pt idx="265">
                  <c:v>41021</c:v>
                </c:pt>
                <c:pt idx="266">
                  <c:v>41022</c:v>
                </c:pt>
                <c:pt idx="267">
                  <c:v>41023</c:v>
                </c:pt>
                <c:pt idx="268">
                  <c:v>41024</c:v>
                </c:pt>
                <c:pt idx="269">
                  <c:v>41025</c:v>
                </c:pt>
                <c:pt idx="270">
                  <c:v>41026</c:v>
                </c:pt>
                <c:pt idx="271">
                  <c:v>41027</c:v>
                </c:pt>
                <c:pt idx="272">
                  <c:v>41028</c:v>
                </c:pt>
                <c:pt idx="273">
                  <c:v>41029</c:v>
                </c:pt>
                <c:pt idx="274">
                  <c:v>41030</c:v>
                </c:pt>
              </c:numCache>
            </c:numRef>
          </c:cat>
          <c:val>
            <c:numRef>
              <c:f>Builder!$F$8:$F$356</c:f>
              <c:numCache>
                <c:formatCode>General</c:formatCode>
                <c:ptCount val="349"/>
                <c:pt idx="0">
                  <c:v>-16</c:v>
                </c:pt>
                <c:pt idx="1">
                  <c:v>-16</c:v>
                </c:pt>
                <c:pt idx="2">
                  <c:v>-16</c:v>
                </c:pt>
                <c:pt idx="3">
                  <c:v>-13.25</c:v>
                </c:pt>
                <c:pt idx="4">
                  <c:v>-15.75</c:v>
                </c:pt>
                <c:pt idx="5">
                  <c:v>-18</c:v>
                </c:pt>
                <c:pt idx="6">
                  <c:v>-17.25</c:v>
                </c:pt>
                <c:pt idx="7">
                  <c:v>-17.25</c:v>
                </c:pt>
                <c:pt idx="8">
                  <c:v>-17.25</c:v>
                </c:pt>
                <c:pt idx="9">
                  <c:v>-16.25</c:v>
                </c:pt>
                <c:pt idx="10">
                  <c:v>-14.75</c:v>
                </c:pt>
                <c:pt idx="11">
                  <c:v>-12</c:v>
                </c:pt>
                <c:pt idx="12">
                  <c:v>-14</c:v>
                </c:pt>
                <c:pt idx="13">
                  <c:v>-14.75</c:v>
                </c:pt>
                <c:pt idx="14">
                  <c:v>-14.75</c:v>
                </c:pt>
                <c:pt idx="15">
                  <c:v>-14.75</c:v>
                </c:pt>
                <c:pt idx="16">
                  <c:v>-15.5</c:v>
                </c:pt>
                <c:pt idx="17">
                  <c:v>-15.75</c:v>
                </c:pt>
                <c:pt idx="18">
                  <c:v>-14.75</c:v>
                </c:pt>
                <c:pt idx="19">
                  <c:v>-12.75</c:v>
                </c:pt>
                <c:pt idx="20">
                  <c:v>-11.75</c:v>
                </c:pt>
                <c:pt idx="21">
                  <c:v>-11.75</c:v>
                </c:pt>
                <c:pt idx="22">
                  <c:v>-11.75</c:v>
                </c:pt>
                <c:pt idx="23">
                  <c:v>-10.25</c:v>
                </c:pt>
                <c:pt idx="24">
                  <c:v>-9.5</c:v>
                </c:pt>
                <c:pt idx="25">
                  <c:v>-9.75</c:v>
                </c:pt>
                <c:pt idx="26">
                  <c:v>-5</c:v>
                </c:pt>
                <c:pt idx="27">
                  <c:v>-11.75</c:v>
                </c:pt>
                <c:pt idx="28">
                  <c:v>-11.75</c:v>
                </c:pt>
                <c:pt idx="29">
                  <c:v>-11.75</c:v>
                </c:pt>
                <c:pt idx="30">
                  <c:v>-11.5</c:v>
                </c:pt>
                <c:pt idx="31">
                  <c:v>-11.5</c:v>
                </c:pt>
                <c:pt idx="32">
                  <c:v>-14.75</c:v>
                </c:pt>
                <c:pt idx="33">
                  <c:v>-16</c:v>
                </c:pt>
                <c:pt idx="34">
                  <c:v>-15.25</c:v>
                </c:pt>
                <c:pt idx="35">
                  <c:v>-15.25</c:v>
                </c:pt>
                <c:pt idx="36">
                  <c:v>-15.25</c:v>
                </c:pt>
                <c:pt idx="37">
                  <c:v>-15.5</c:v>
                </c:pt>
                <c:pt idx="38">
                  <c:v>-14.5</c:v>
                </c:pt>
                <c:pt idx="39">
                  <c:v>-14</c:v>
                </c:pt>
                <c:pt idx="40">
                  <c:v>-13.75</c:v>
                </c:pt>
                <c:pt idx="41">
                  <c:v>-12.5</c:v>
                </c:pt>
                <c:pt idx="42">
                  <c:v>-12.5</c:v>
                </c:pt>
                <c:pt idx="43">
                  <c:v>-12.5</c:v>
                </c:pt>
                <c:pt idx="44">
                  <c:v>-11</c:v>
                </c:pt>
                <c:pt idx="45">
                  <c:v>-12</c:v>
                </c:pt>
                <c:pt idx="46">
                  <c:v>-10.75</c:v>
                </c:pt>
                <c:pt idx="47">
                  <c:v>-11</c:v>
                </c:pt>
                <c:pt idx="48">
                  <c:v>-10.75</c:v>
                </c:pt>
                <c:pt idx="49">
                  <c:v>-10.75</c:v>
                </c:pt>
                <c:pt idx="50">
                  <c:v>-10.75</c:v>
                </c:pt>
                <c:pt idx="51">
                  <c:v>-11.5</c:v>
                </c:pt>
                <c:pt idx="52">
                  <c:v>-13</c:v>
                </c:pt>
                <c:pt idx="53">
                  <c:v>-12.5</c:v>
                </c:pt>
                <c:pt idx="54">
                  <c:v>-13.25</c:v>
                </c:pt>
                <c:pt idx="55">
                  <c:v>-12.25</c:v>
                </c:pt>
                <c:pt idx="56">
                  <c:v>-12.25</c:v>
                </c:pt>
                <c:pt idx="57">
                  <c:v>-12.25</c:v>
                </c:pt>
                <c:pt idx="58">
                  <c:v>-10.25</c:v>
                </c:pt>
                <c:pt idx="59">
                  <c:v>-11.75</c:v>
                </c:pt>
                <c:pt idx="60">
                  <c:v>-10.25</c:v>
                </c:pt>
                <c:pt idx="61">
                  <c:v>-12</c:v>
                </c:pt>
                <c:pt idx="62">
                  <c:v>-12</c:v>
                </c:pt>
                <c:pt idx="63">
                  <c:v>-12</c:v>
                </c:pt>
                <c:pt idx="64">
                  <c:v>-12</c:v>
                </c:pt>
                <c:pt idx="65">
                  <c:v>-13</c:v>
                </c:pt>
                <c:pt idx="66">
                  <c:v>-11.5</c:v>
                </c:pt>
                <c:pt idx="67">
                  <c:v>-12</c:v>
                </c:pt>
                <c:pt idx="68">
                  <c:v>-9.5</c:v>
                </c:pt>
                <c:pt idx="69">
                  <c:v>-9</c:v>
                </c:pt>
                <c:pt idx="70">
                  <c:v>-9</c:v>
                </c:pt>
                <c:pt idx="71">
                  <c:v>-9</c:v>
                </c:pt>
                <c:pt idx="72">
                  <c:v>-9.5</c:v>
                </c:pt>
                <c:pt idx="73">
                  <c:v>-10.25</c:v>
                </c:pt>
                <c:pt idx="74">
                  <c:v>-10.5</c:v>
                </c:pt>
                <c:pt idx="75">
                  <c:v>-10.75</c:v>
                </c:pt>
                <c:pt idx="76">
                  <c:v>-9.5</c:v>
                </c:pt>
                <c:pt idx="77">
                  <c:v>-9.5</c:v>
                </c:pt>
                <c:pt idx="78">
                  <c:v>-9.5</c:v>
                </c:pt>
                <c:pt idx="79">
                  <c:v>-8</c:v>
                </c:pt>
                <c:pt idx="80">
                  <c:v>-7.75</c:v>
                </c:pt>
                <c:pt idx="81">
                  <c:v>-10.25</c:v>
                </c:pt>
                <c:pt idx="82">
                  <c:v>-10.25</c:v>
                </c:pt>
                <c:pt idx="83">
                  <c:v>-7.25</c:v>
                </c:pt>
                <c:pt idx="84">
                  <c:v>-7.25</c:v>
                </c:pt>
                <c:pt idx="85">
                  <c:v>-7.25</c:v>
                </c:pt>
                <c:pt idx="86">
                  <c:v>-8.75</c:v>
                </c:pt>
                <c:pt idx="87">
                  <c:v>-10</c:v>
                </c:pt>
                <c:pt idx="88">
                  <c:v>-11</c:v>
                </c:pt>
                <c:pt idx="89">
                  <c:v>-10.25</c:v>
                </c:pt>
                <c:pt idx="90">
                  <c:v>-9.5</c:v>
                </c:pt>
                <c:pt idx="91">
                  <c:v>-9.5</c:v>
                </c:pt>
                <c:pt idx="92">
                  <c:v>-9.5</c:v>
                </c:pt>
                <c:pt idx="93">
                  <c:v>-8.5</c:v>
                </c:pt>
                <c:pt idx="94">
                  <c:v>-7.25</c:v>
                </c:pt>
                <c:pt idx="95">
                  <c:v>-5.5</c:v>
                </c:pt>
                <c:pt idx="96">
                  <c:v>-5.75</c:v>
                </c:pt>
                <c:pt idx="97">
                  <c:v>-5.5</c:v>
                </c:pt>
                <c:pt idx="98">
                  <c:v>-5.5</c:v>
                </c:pt>
                <c:pt idx="99">
                  <c:v>-5.5</c:v>
                </c:pt>
                <c:pt idx="100">
                  <c:v>-4.5</c:v>
                </c:pt>
                <c:pt idx="101">
                  <c:v>-1.25</c:v>
                </c:pt>
                <c:pt idx="102">
                  <c:v>0.5</c:v>
                </c:pt>
                <c:pt idx="103">
                  <c:v>2.25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6.75</c:v>
                </c:pt>
                <c:pt idx="108">
                  <c:v>2</c:v>
                </c:pt>
                <c:pt idx="109">
                  <c:v>0.75</c:v>
                </c:pt>
                <c:pt idx="110">
                  <c:v>1.5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1</c:v>
                </c:pt>
                <c:pt idx="116">
                  <c:v>2.25</c:v>
                </c:pt>
                <c:pt idx="117">
                  <c:v>0.5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3</c:v>
                </c:pt>
                <c:pt idx="122">
                  <c:v>3</c:v>
                </c:pt>
                <c:pt idx="123">
                  <c:v>2.75</c:v>
                </c:pt>
                <c:pt idx="124">
                  <c:v>0.75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1.25</c:v>
                </c:pt>
                <c:pt idx="129">
                  <c:v>3.5</c:v>
                </c:pt>
                <c:pt idx="130">
                  <c:v>3.75</c:v>
                </c:pt>
                <c:pt idx="131">
                  <c:v>2.75</c:v>
                </c:pt>
                <c:pt idx="132">
                  <c:v>2.75</c:v>
                </c:pt>
                <c:pt idx="133">
                  <c:v>2.75</c:v>
                </c:pt>
                <c:pt idx="134">
                  <c:v>2.75</c:v>
                </c:pt>
                <c:pt idx="135">
                  <c:v>4.25</c:v>
                </c:pt>
                <c:pt idx="136">
                  <c:v>3.5</c:v>
                </c:pt>
                <c:pt idx="137">
                  <c:v>4</c:v>
                </c:pt>
                <c:pt idx="138">
                  <c:v>4.25</c:v>
                </c:pt>
                <c:pt idx="139">
                  <c:v>4.5</c:v>
                </c:pt>
                <c:pt idx="140">
                  <c:v>4.5</c:v>
                </c:pt>
                <c:pt idx="141">
                  <c:v>4.5</c:v>
                </c:pt>
                <c:pt idx="142">
                  <c:v>4.5</c:v>
                </c:pt>
                <c:pt idx="143">
                  <c:v>6</c:v>
                </c:pt>
                <c:pt idx="144">
                  <c:v>6</c:v>
                </c:pt>
                <c:pt idx="145">
                  <c:v>7.5</c:v>
                </c:pt>
                <c:pt idx="146">
                  <c:v>9.25</c:v>
                </c:pt>
                <c:pt idx="147">
                  <c:v>9.25</c:v>
                </c:pt>
                <c:pt idx="148">
                  <c:v>9.25</c:v>
                </c:pt>
                <c:pt idx="149">
                  <c:v>12.5</c:v>
                </c:pt>
                <c:pt idx="150">
                  <c:v>10.5</c:v>
                </c:pt>
                <c:pt idx="151">
                  <c:v>8.75</c:v>
                </c:pt>
                <c:pt idx="152">
                  <c:v>6.5</c:v>
                </c:pt>
                <c:pt idx="153">
                  <c:v>3.25</c:v>
                </c:pt>
                <c:pt idx="154">
                  <c:v>3.25</c:v>
                </c:pt>
                <c:pt idx="155">
                  <c:v>3.25</c:v>
                </c:pt>
                <c:pt idx="156">
                  <c:v>0</c:v>
                </c:pt>
                <c:pt idx="157">
                  <c:v>0.5</c:v>
                </c:pt>
                <c:pt idx="158">
                  <c:v>0</c:v>
                </c:pt>
                <c:pt idx="159">
                  <c:v>0.75</c:v>
                </c:pt>
                <c:pt idx="160">
                  <c:v>1.5</c:v>
                </c:pt>
                <c:pt idx="161">
                  <c:v>1.5</c:v>
                </c:pt>
                <c:pt idx="162">
                  <c:v>1.5</c:v>
                </c:pt>
                <c:pt idx="163">
                  <c:v>2.25</c:v>
                </c:pt>
                <c:pt idx="164">
                  <c:v>1.5</c:v>
                </c:pt>
                <c:pt idx="165">
                  <c:v>0.75</c:v>
                </c:pt>
                <c:pt idx="166">
                  <c:v>1</c:v>
                </c:pt>
                <c:pt idx="167">
                  <c:v>0.25</c:v>
                </c:pt>
                <c:pt idx="168">
                  <c:v>0.25</c:v>
                </c:pt>
                <c:pt idx="169">
                  <c:v>0.25</c:v>
                </c:pt>
                <c:pt idx="170">
                  <c:v>0.25</c:v>
                </c:pt>
                <c:pt idx="171">
                  <c:v>-0.75</c:v>
                </c:pt>
                <c:pt idx="172">
                  <c:v>-0.5</c:v>
                </c:pt>
                <c:pt idx="173">
                  <c:v>-3.5</c:v>
                </c:pt>
                <c:pt idx="174">
                  <c:v>-3.5</c:v>
                </c:pt>
                <c:pt idx="175">
                  <c:v>-3.5</c:v>
                </c:pt>
                <c:pt idx="176">
                  <c:v>-3.5</c:v>
                </c:pt>
                <c:pt idx="177">
                  <c:v>1.5</c:v>
                </c:pt>
                <c:pt idx="178">
                  <c:v>-0.25</c:v>
                </c:pt>
                <c:pt idx="179">
                  <c:v>-3.5</c:v>
                </c:pt>
                <c:pt idx="180">
                  <c:v>2.25</c:v>
                </c:pt>
                <c:pt idx="182">
                  <c:v>3.75</c:v>
                </c:pt>
                <c:pt idx="183">
                  <c:v>3.75</c:v>
                </c:pt>
                <c:pt idx="184">
                  <c:v>2.25</c:v>
                </c:pt>
                <c:pt idx="185">
                  <c:v>-0.5</c:v>
                </c:pt>
                <c:pt idx="186">
                  <c:v>1.75</c:v>
                </c:pt>
                <c:pt idx="187">
                  <c:v>-0.25</c:v>
                </c:pt>
                <c:pt idx="188">
                  <c:v>-0.25</c:v>
                </c:pt>
                <c:pt idx="189">
                  <c:v>-0.25</c:v>
                </c:pt>
                <c:pt idx="190">
                  <c:v>-0.25</c:v>
                </c:pt>
                <c:pt idx="191">
                  <c:v>-0.75</c:v>
                </c:pt>
                <c:pt idx="192">
                  <c:v>-1</c:v>
                </c:pt>
                <c:pt idx="193">
                  <c:v>0.5</c:v>
                </c:pt>
                <c:pt idx="194">
                  <c:v>-1.75</c:v>
                </c:pt>
                <c:pt idx="195">
                  <c:v>-3.75</c:v>
                </c:pt>
                <c:pt idx="196">
                  <c:v>-3.75</c:v>
                </c:pt>
                <c:pt idx="197">
                  <c:v>-3.75</c:v>
                </c:pt>
                <c:pt idx="198">
                  <c:v>-3.75</c:v>
                </c:pt>
                <c:pt idx="199">
                  <c:v>-2</c:v>
                </c:pt>
                <c:pt idx="200">
                  <c:v>-2</c:v>
                </c:pt>
                <c:pt idx="201">
                  <c:v>-2</c:v>
                </c:pt>
                <c:pt idx="202">
                  <c:v>-2</c:v>
                </c:pt>
                <c:pt idx="203">
                  <c:v>-2</c:v>
                </c:pt>
                <c:pt idx="204">
                  <c:v>-2</c:v>
                </c:pt>
                <c:pt idx="205">
                  <c:v>-2.75</c:v>
                </c:pt>
                <c:pt idx="206">
                  <c:v>-2.75</c:v>
                </c:pt>
                <c:pt idx="207">
                  <c:v>-3.5</c:v>
                </c:pt>
                <c:pt idx="208">
                  <c:v>-1.25</c:v>
                </c:pt>
                <c:pt idx="209">
                  <c:v>-3</c:v>
                </c:pt>
                <c:pt idx="210">
                  <c:v>-3</c:v>
                </c:pt>
                <c:pt idx="211">
                  <c:v>-3</c:v>
                </c:pt>
                <c:pt idx="212">
                  <c:v>1</c:v>
                </c:pt>
                <c:pt idx="213">
                  <c:v>5</c:v>
                </c:pt>
                <c:pt idx="214">
                  <c:v>6.25</c:v>
                </c:pt>
                <c:pt idx="215">
                  <c:v>3.25</c:v>
                </c:pt>
                <c:pt idx="216">
                  <c:v>2.5</c:v>
                </c:pt>
                <c:pt idx="217">
                  <c:v>2.5</c:v>
                </c:pt>
                <c:pt idx="218">
                  <c:v>2.5</c:v>
                </c:pt>
                <c:pt idx="219">
                  <c:v>-0.25</c:v>
                </c:pt>
                <c:pt idx="220">
                  <c:v>0.75</c:v>
                </c:pt>
                <c:pt idx="221">
                  <c:v>-2</c:v>
                </c:pt>
                <c:pt idx="222">
                  <c:v>-3.75</c:v>
                </c:pt>
                <c:pt idx="223">
                  <c:v>-6.5</c:v>
                </c:pt>
                <c:pt idx="224">
                  <c:v>-6.5</c:v>
                </c:pt>
                <c:pt idx="225">
                  <c:v>-6.5</c:v>
                </c:pt>
                <c:pt idx="226">
                  <c:v>-8.5</c:v>
                </c:pt>
                <c:pt idx="227">
                  <c:v>-5.75</c:v>
                </c:pt>
                <c:pt idx="228">
                  <c:v>-8.75</c:v>
                </c:pt>
                <c:pt idx="229">
                  <c:v>-9</c:v>
                </c:pt>
                <c:pt idx="230">
                  <c:v>-9.75</c:v>
                </c:pt>
                <c:pt idx="231">
                  <c:v>-9.75</c:v>
                </c:pt>
                <c:pt idx="232">
                  <c:v>-9.75</c:v>
                </c:pt>
                <c:pt idx="233">
                  <c:v>-11.5</c:v>
                </c:pt>
                <c:pt idx="234">
                  <c:v>-11.25</c:v>
                </c:pt>
                <c:pt idx="235">
                  <c:v>-11</c:v>
                </c:pt>
                <c:pt idx="236">
                  <c:v>-12.5</c:v>
                </c:pt>
                <c:pt idx="237">
                  <c:v>-16</c:v>
                </c:pt>
                <c:pt idx="238">
                  <c:v>-16</c:v>
                </c:pt>
                <c:pt idx="239">
                  <c:v>-16</c:v>
                </c:pt>
                <c:pt idx="240">
                  <c:v>-16.75</c:v>
                </c:pt>
                <c:pt idx="241">
                  <c:v>-17.5</c:v>
                </c:pt>
                <c:pt idx="242">
                  <c:v>-16</c:v>
                </c:pt>
                <c:pt idx="243">
                  <c:v>-14.25</c:v>
                </c:pt>
                <c:pt idx="244">
                  <c:v>-16</c:v>
                </c:pt>
                <c:pt idx="245">
                  <c:v>-16</c:v>
                </c:pt>
                <c:pt idx="246">
                  <c:v>-16</c:v>
                </c:pt>
                <c:pt idx="247">
                  <c:v>-18.75</c:v>
                </c:pt>
                <c:pt idx="248">
                  <c:v>-17.25</c:v>
                </c:pt>
                <c:pt idx="249">
                  <c:v>-17.5</c:v>
                </c:pt>
                <c:pt idx="250">
                  <c:v>-16</c:v>
                </c:pt>
                <c:pt idx="251">
                  <c:v>-20.75</c:v>
                </c:pt>
                <c:pt idx="252">
                  <c:v>-20.75</c:v>
                </c:pt>
                <c:pt idx="253">
                  <c:v>-20.75</c:v>
                </c:pt>
                <c:pt idx="254">
                  <c:v>-23</c:v>
                </c:pt>
                <c:pt idx="255">
                  <c:v>-23.75</c:v>
                </c:pt>
                <c:pt idx="256">
                  <c:v>-24.25</c:v>
                </c:pt>
                <c:pt idx="257">
                  <c:v>-23.5</c:v>
                </c:pt>
                <c:pt idx="258">
                  <c:v>-25.75</c:v>
                </c:pt>
                <c:pt idx="259">
                  <c:v>-25.75</c:v>
                </c:pt>
                <c:pt idx="260">
                  <c:v>-25.75</c:v>
                </c:pt>
                <c:pt idx="261">
                  <c:v>-26.25</c:v>
                </c:pt>
                <c:pt idx="262">
                  <c:v>-26.25</c:v>
                </c:pt>
                <c:pt idx="263">
                  <c:v>-26.25</c:v>
                </c:pt>
                <c:pt idx="264">
                  <c:v>-27.5</c:v>
                </c:pt>
                <c:pt idx="265">
                  <c:v>-27.5</c:v>
                </c:pt>
                <c:pt idx="266">
                  <c:v>-27.5</c:v>
                </c:pt>
                <c:pt idx="267">
                  <c:v>-27.5</c:v>
                </c:pt>
                <c:pt idx="268">
                  <c:v>-27.5</c:v>
                </c:pt>
                <c:pt idx="269">
                  <c:v>-27.5</c:v>
                </c:pt>
                <c:pt idx="270">
                  <c:v>-27</c:v>
                </c:pt>
                <c:pt idx="271">
                  <c:v>-27.25</c:v>
                </c:pt>
                <c:pt idx="272">
                  <c:v>-27.25</c:v>
                </c:pt>
                <c:pt idx="273">
                  <c:v>-27.25</c:v>
                </c:pt>
                <c:pt idx="274">
                  <c:v>-27.25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Builder!$G$7</c:f>
              <c:strCache>
                <c:ptCount val="1"/>
                <c:pt idx="0">
                  <c:v>Avg</c:v>
                </c:pt>
              </c:strCache>
            </c:strRef>
          </c:tx>
          <c:marker>
            <c:symbol val="none"/>
          </c:marker>
          <c:cat>
            <c:numRef>
              <c:f>Builder!$A$8:$A$356</c:f>
              <c:numCache>
                <c:formatCode>mm/dd</c:formatCode>
                <c:ptCount val="349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  <c:pt idx="30">
                  <c:v>40786</c:v>
                </c:pt>
                <c:pt idx="31">
                  <c:v>40787</c:v>
                </c:pt>
                <c:pt idx="32">
                  <c:v>40788</c:v>
                </c:pt>
                <c:pt idx="33">
                  <c:v>40789</c:v>
                </c:pt>
                <c:pt idx="34">
                  <c:v>40790</c:v>
                </c:pt>
                <c:pt idx="35">
                  <c:v>40791</c:v>
                </c:pt>
                <c:pt idx="36">
                  <c:v>40792</c:v>
                </c:pt>
                <c:pt idx="37">
                  <c:v>40793</c:v>
                </c:pt>
                <c:pt idx="38">
                  <c:v>40794</c:v>
                </c:pt>
                <c:pt idx="39">
                  <c:v>40795</c:v>
                </c:pt>
                <c:pt idx="40">
                  <c:v>40796</c:v>
                </c:pt>
                <c:pt idx="41">
                  <c:v>40797</c:v>
                </c:pt>
                <c:pt idx="42">
                  <c:v>40798</c:v>
                </c:pt>
                <c:pt idx="43">
                  <c:v>40799</c:v>
                </c:pt>
                <c:pt idx="44">
                  <c:v>40800</c:v>
                </c:pt>
                <c:pt idx="45">
                  <c:v>40801</c:v>
                </c:pt>
                <c:pt idx="46">
                  <c:v>40802</c:v>
                </c:pt>
                <c:pt idx="47">
                  <c:v>40803</c:v>
                </c:pt>
                <c:pt idx="48">
                  <c:v>40804</c:v>
                </c:pt>
                <c:pt idx="49">
                  <c:v>40805</c:v>
                </c:pt>
                <c:pt idx="50">
                  <c:v>40806</c:v>
                </c:pt>
                <c:pt idx="51">
                  <c:v>40807</c:v>
                </c:pt>
                <c:pt idx="52">
                  <c:v>40808</c:v>
                </c:pt>
                <c:pt idx="53">
                  <c:v>40809</c:v>
                </c:pt>
                <c:pt idx="54">
                  <c:v>40810</c:v>
                </c:pt>
                <c:pt idx="55">
                  <c:v>40811</c:v>
                </c:pt>
                <c:pt idx="56">
                  <c:v>40812</c:v>
                </c:pt>
                <c:pt idx="57">
                  <c:v>40813</c:v>
                </c:pt>
                <c:pt idx="58">
                  <c:v>40814</c:v>
                </c:pt>
                <c:pt idx="59">
                  <c:v>40815</c:v>
                </c:pt>
                <c:pt idx="60">
                  <c:v>40816</c:v>
                </c:pt>
                <c:pt idx="61">
                  <c:v>40817</c:v>
                </c:pt>
                <c:pt idx="62">
                  <c:v>40818</c:v>
                </c:pt>
                <c:pt idx="63">
                  <c:v>40819</c:v>
                </c:pt>
                <c:pt idx="64">
                  <c:v>40820</c:v>
                </c:pt>
                <c:pt idx="65">
                  <c:v>40821</c:v>
                </c:pt>
                <c:pt idx="66">
                  <c:v>40822</c:v>
                </c:pt>
                <c:pt idx="67">
                  <c:v>40823</c:v>
                </c:pt>
                <c:pt idx="68">
                  <c:v>40824</c:v>
                </c:pt>
                <c:pt idx="69">
                  <c:v>40825</c:v>
                </c:pt>
                <c:pt idx="70">
                  <c:v>40826</c:v>
                </c:pt>
                <c:pt idx="71">
                  <c:v>40827</c:v>
                </c:pt>
                <c:pt idx="72">
                  <c:v>40828</c:v>
                </c:pt>
                <c:pt idx="73">
                  <c:v>40829</c:v>
                </c:pt>
                <c:pt idx="74">
                  <c:v>40830</c:v>
                </c:pt>
                <c:pt idx="75">
                  <c:v>40831</c:v>
                </c:pt>
                <c:pt idx="76">
                  <c:v>40832</c:v>
                </c:pt>
                <c:pt idx="77">
                  <c:v>40833</c:v>
                </c:pt>
                <c:pt idx="78">
                  <c:v>40834</c:v>
                </c:pt>
                <c:pt idx="79">
                  <c:v>40835</c:v>
                </c:pt>
                <c:pt idx="80">
                  <c:v>40836</c:v>
                </c:pt>
                <c:pt idx="81">
                  <c:v>40837</c:v>
                </c:pt>
                <c:pt idx="82">
                  <c:v>40838</c:v>
                </c:pt>
                <c:pt idx="83">
                  <c:v>40839</c:v>
                </c:pt>
                <c:pt idx="84">
                  <c:v>40840</c:v>
                </c:pt>
                <c:pt idx="85">
                  <c:v>40841</c:v>
                </c:pt>
                <c:pt idx="86">
                  <c:v>40842</c:v>
                </c:pt>
                <c:pt idx="87">
                  <c:v>40843</c:v>
                </c:pt>
                <c:pt idx="88">
                  <c:v>40844</c:v>
                </c:pt>
                <c:pt idx="89">
                  <c:v>40845</c:v>
                </c:pt>
                <c:pt idx="90">
                  <c:v>40846</c:v>
                </c:pt>
                <c:pt idx="91">
                  <c:v>40847</c:v>
                </c:pt>
                <c:pt idx="92">
                  <c:v>40848</c:v>
                </c:pt>
                <c:pt idx="93">
                  <c:v>40849</c:v>
                </c:pt>
                <c:pt idx="94">
                  <c:v>40850</c:v>
                </c:pt>
                <c:pt idx="95">
                  <c:v>40851</c:v>
                </c:pt>
                <c:pt idx="96">
                  <c:v>40852</c:v>
                </c:pt>
                <c:pt idx="97">
                  <c:v>40853</c:v>
                </c:pt>
                <c:pt idx="98">
                  <c:v>40854</c:v>
                </c:pt>
                <c:pt idx="99">
                  <c:v>40855</c:v>
                </c:pt>
                <c:pt idx="100">
                  <c:v>40856</c:v>
                </c:pt>
                <c:pt idx="101">
                  <c:v>40857</c:v>
                </c:pt>
                <c:pt idx="102">
                  <c:v>40858</c:v>
                </c:pt>
                <c:pt idx="103">
                  <c:v>40859</c:v>
                </c:pt>
                <c:pt idx="104">
                  <c:v>40860</c:v>
                </c:pt>
                <c:pt idx="105">
                  <c:v>40861</c:v>
                </c:pt>
                <c:pt idx="106">
                  <c:v>40862</c:v>
                </c:pt>
                <c:pt idx="107">
                  <c:v>40863</c:v>
                </c:pt>
                <c:pt idx="108">
                  <c:v>40864</c:v>
                </c:pt>
                <c:pt idx="109">
                  <c:v>40865</c:v>
                </c:pt>
                <c:pt idx="110">
                  <c:v>40866</c:v>
                </c:pt>
                <c:pt idx="111">
                  <c:v>40867</c:v>
                </c:pt>
                <c:pt idx="112">
                  <c:v>40868</c:v>
                </c:pt>
                <c:pt idx="113">
                  <c:v>40869</c:v>
                </c:pt>
                <c:pt idx="114">
                  <c:v>40870</c:v>
                </c:pt>
                <c:pt idx="115">
                  <c:v>40871</c:v>
                </c:pt>
                <c:pt idx="116">
                  <c:v>40872</c:v>
                </c:pt>
                <c:pt idx="117">
                  <c:v>40873</c:v>
                </c:pt>
                <c:pt idx="118">
                  <c:v>40874</c:v>
                </c:pt>
                <c:pt idx="119">
                  <c:v>40875</c:v>
                </c:pt>
                <c:pt idx="120">
                  <c:v>40876</c:v>
                </c:pt>
                <c:pt idx="121">
                  <c:v>40877</c:v>
                </c:pt>
                <c:pt idx="122">
                  <c:v>40878</c:v>
                </c:pt>
                <c:pt idx="123">
                  <c:v>40879</c:v>
                </c:pt>
                <c:pt idx="124">
                  <c:v>40880</c:v>
                </c:pt>
                <c:pt idx="125">
                  <c:v>40881</c:v>
                </c:pt>
                <c:pt idx="126">
                  <c:v>40882</c:v>
                </c:pt>
                <c:pt idx="127">
                  <c:v>40883</c:v>
                </c:pt>
                <c:pt idx="128">
                  <c:v>40884</c:v>
                </c:pt>
                <c:pt idx="129">
                  <c:v>40885</c:v>
                </c:pt>
                <c:pt idx="130">
                  <c:v>40886</c:v>
                </c:pt>
                <c:pt idx="131">
                  <c:v>40887</c:v>
                </c:pt>
                <c:pt idx="132">
                  <c:v>40888</c:v>
                </c:pt>
                <c:pt idx="133">
                  <c:v>40889</c:v>
                </c:pt>
                <c:pt idx="134">
                  <c:v>40890</c:v>
                </c:pt>
                <c:pt idx="135">
                  <c:v>40891</c:v>
                </c:pt>
                <c:pt idx="136">
                  <c:v>40892</c:v>
                </c:pt>
                <c:pt idx="137">
                  <c:v>40893</c:v>
                </c:pt>
                <c:pt idx="138">
                  <c:v>40894</c:v>
                </c:pt>
                <c:pt idx="139">
                  <c:v>40895</c:v>
                </c:pt>
                <c:pt idx="140">
                  <c:v>40896</c:v>
                </c:pt>
                <c:pt idx="141">
                  <c:v>40897</c:v>
                </c:pt>
                <c:pt idx="142">
                  <c:v>40898</c:v>
                </c:pt>
                <c:pt idx="143">
                  <c:v>40899</c:v>
                </c:pt>
                <c:pt idx="144">
                  <c:v>40900</c:v>
                </c:pt>
                <c:pt idx="145">
                  <c:v>40901</c:v>
                </c:pt>
                <c:pt idx="146">
                  <c:v>40902</c:v>
                </c:pt>
                <c:pt idx="147">
                  <c:v>40903</c:v>
                </c:pt>
                <c:pt idx="148">
                  <c:v>40904</c:v>
                </c:pt>
                <c:pt idx="149">
                  <c:v>40905</c:v>
                </c:pt>
                <c:pt idx="150">
                  <c:v>40906</c:v>
                </c:pt>
                <c:pt idx="151">
                  <c:v>40907</c:v>
                </c:pt>
                <c:pt idx="152">
                  <c:v>40908</c:v>
                </c:pt>
                <c:pt idx="153">
                  <c:v>40909</c:v>
                </c:pt>
                <c:pt idx="154">
                  <c:v>40910</c:v>
                </c:pt>
                <c:pt idx="155">
                  <c:v>40911</c:v>
                </c:pt>
                <c:pt idx="156">
                  <c:v>40912</c:v>
                </c:pt>
                <c:pt idx="157">
                  <c:v>40913</c:v>
                </c:pt>
                <c:pt idx="158">
                  <c:v>40914</c:v>
                </c:pt>
                <c:pt idx="159">
                  <c:v>40915</c:v>
                </c:pt>
                <c:pt idx="160">
                  <c:v>40916</c:v>
                </c:pt>
                <c:pt idx="161">
                  <c:v>40917</c:v>
                </c:pt>
                <c:pt idx="162">
                  <c:v>40918</c:v>
                </c:pt>
                <c:pt idx="163">
                  <c:v>40919</c:v>
                </c:pt>
                <c:pt idx="164">
                  <c:v>40920</c:v>
                </c:pt>
                <c:pt idx="165">
                  <c:v>40921</c:v>
                </c:pt>
                <c:pt idx="166">
                  <c:v>40922</c:v>
                </c:pt>
                <c:pt idx="167">
                  <c:v>40923</c:v>
                </c:pt>
                <c:pt idx="168">
                  <c:v>40924</c:v>
                </c:pt>
                <c:pt idx="169">
                  <c:v>40925</c:v>
                </c:pt>
                <c:pt idx="170">
                  <c:v>40926</c:v>
                </c:pt>
                <c:pt idx="171">
                  <c:v>40927</c:v>
                </c:pt>
                <c:pt idx="172">
                  <c:v>40928</c:v>
                </c:pt>
                <c:pt idx="173">
                  <c:v>40929</c:v>
                </c:pt>
                <c:pt idx="174">
                  <c:v>40930</c:v>
                </c:pt>
                <c:pt idx="175">
                  <c:v>40931</c:v>
                </c:pt>
                <c:pt idx="176">
                  <c:v>40932</c:v>
                </c:pt>
                <c:pt idx="177">
                  <c:v>40933</c:v>
                </c:pt>
                <c:pt idx="178">
                  <c:v>40934</c:v>
                </c:pt>
                <c:pt idx="179">
                  <c:v>40935</c:v>
                </c:pt>
                <c:pt idx="180">
                  <c:v>40936</c:v>
                </c:pt>
                <c:pt idx="181">
                  <c:v>40937</c:v>
                </c:pt>
                <c:pt idx="182">
                  <c:v>40938</c:v>
                </c:pt>
                <c:pt idx="183">
                  <c:v>40939</c:v>
                </c:pt>
                <c:pt idx="184">
                  <c:v>40940</c:v>
                </c:pt>
                <c:pt idx="185">
                  <c:v>40941</c:v>
                </c:pt>
                <c:pt idx="186">
                  <c:v>40942</c:v>
                </c:pt>
                <c:pt idx="187">
                  <c:v>40943</c:v>
                </c:pt>
                <c:pt idx="188">
                  <c:v>40944</c:v>
                </c:pt>
                <c:pt idx="189">
                  <c:v>40945</c:v>
                </c:pt>
                <c:pt idx="190">
                  <c:v>40946</c:v>
                </c:pt>
                <c:pt idx="191">
                  <c:v>40947</c:v>
                </c:pt>
                <c:pt idx="192">
                  <c:v>40948</c:v>
                </c:pt>
                <c:pt idx="193">
                  <c:v>40949</c:v>
                </c:pt>
                <c:pt idx="194">
                  <c:v>40950</c:v>
                </c:pt>
                <c:pt idx="195">
                  <c:v>40951</c:v>
                </c:pt>
                <c:pt idx="196">
                  <c:v>40952</c:v>
                </c:pt>
                <c:pt idx="197">
                  <c:v>40953</c:v>
                </c:pt>
                <c:pt idx="198">
                  <c:v>40954</c:v>
                </c:pt>
                <c:pt idx="199">
                  <c:v>40955</c:v>
                </c:pt>
                <c:pt idx="200">
                  <c:v>40956</c:v>
                </c:pt>
                <c:pt idx="201">
                  <c:v>40957</c:v>
                </c:pt>
                <c:pt idx="202">
                  <c:v>40958</c:v>
                </c:pt>
                <c:pt idx="203">
                  <c:v>40959</c:v>
                </c:pt>
                <c:pt idx="204">
                  <c:v>40960</c:v>
                </c:pt>
                <c:pt idx="205">
                  <c:v>40961</c:v>
                </c:pt>
                <c:pt idx="206">
                  <c:v>40962</c:v>
                </c:pt>
                <c:pt idx="207">
                  <c:v>40963</c:v>
                </c:pt>
                <c:pt idx="208">
                  <c:v>40964</c:v>
                </c:pt>
                <c:pt idx="209">
                  <c:v>40965</c:v>
                </c:pt>
                <c:pt idx="210">
                  <c:v>40966</c:v>
                </c:pt>
                <c:pt idx="211">
                  <c:v>40967</c:v>
                </c:pt>
                <c:pt idx="212">
                  <c:v>40968</c:v>
                </c:pt>
                <c:pt idx="213">
                  <c:v>40969</c:v>
                </c:pt>
                <c:pt idx="214">
                  <c:v>40970</c:v>
                </c:pt>
                <c:pt idx="215">
                  <c:v>40971</c:v>
                </c:pt>
                <c:pt idx="216">
                  <c:v>40972</c:v>
                </c:pt>
                <c:pt idx="217">
                  <c:v>40973</c:v>
                </c:pt>
                <c:pt idx="218">
                  <c:v>40974</c:v>
                </c:pt>
                <c:pt idx="219">
                  <c:v>40975</c:v>
                </c:pt>
                <c:pt idx="220">
                  <c:v>40976</c:v>
                </c:pt>
                <c:pt idx="221">
                  <c:v>40977</c:v>
                </c:pt>
                <c:pt idx="222">
                  <c:v>40978</c:v>
                </c:pt>
                <c:pt idx="223">
                  <c:v>40979</c:v>
                </c:pt>
                <c:pt idx="224">
                  <c:v>40980</c:v>
                </c:pt>
                <c:pt idx="225">
                  <c:v>40981</c:v>
                </c:pt>
                <c:pt idx="226">
                  <c:v>40982</c:v>
                </c:pt>
                <c:pt idx="227">
                  <c:v>40983</c:v>
                </c:pt>
                <c:pt idx="228">
                  <c:v>40984</c:v>
                </c:pt>
                <c:pt idx="229">
                  <c:v>40985</c:v>
                </c:pt>
                <c:pt idx="230">
                  <c:v>40986</c:v>
                </c:pt>
                <c:pt idx="231">
                  <c:v>40987</c:v>
                </c:pt>
                <c:pt idx="232">
                  <c:v>40988</c:v>
                </c:pt>
                <c:pt idx="233">
                  <c:v>40989</c:v>
                </c:pt>
                <c:pt idx="234">
                  <c:v>40990</c:v>
                </c:pt>
                <c:pt idx="235">
                  <c:v>40991</c:v>
                </c:pt>
                <c:pt idx="236">
                  <c:v>40992</c:v>
                </c:pt>
                <c:pt idx="237">
                  <c:v>40993</c:v>
                </c:pt>
                <c:pt idx="238">
                  <c:v>40994</c:v>
                </c:pt>
                <c:pt idx="239">
                  <c:v>40995</c:v>
                </c:pt>
                <c:pt idx="240">
                  <c:v>40996</c:v>
                </c:pt>
                <c:pt idx="241">
                  <c:v>40997</c:v>
                </c:pt>
                <c:pt idx="242">
                  <c:v>40998</c:v>
                </c:pt>
                <c:pt idx="243">
                  <c:v>40999</c:v>
                </c:pt>
                <c:pt idx="244">
                  <c:v>41000</c:v>
                </c:pt>
                <c:pt idx="245">
                  <c:v>41001</c:v>
                </c:pt>
                <c:pt idx="246">
                  <c:v>41002</c:v>
                </c:pt>
                <c:pt idx="247">
                  <c:v>41003</c:v>
                </c:pt>
                <c:pt idx="248">
                  <c:v>41004</c:v>
                </c:pt>
                <c:pt idx="249">
                  <c:v>41005</c:v>
                </c:pt>
                <c:pt idx="250">
                  <c:v>41006</c:v>
                </c:pt>
                <c:pt idx="251">
                  <c:v>41007</c:v>
                </c:pt>
                <c:pt idx="252">
                  <c:v>41008</c:v>
                </c:pt>
                <c:pt idx="253">
                  <c:v>41009</c:v>
                </c:pt>
                <c:pt idx="254">
                  <c:v>41010</c:v>
                </c:pt>
                <c:pt idx="255">
                  <c:v>41011</c:v>
                </c:pt>
                <c:pt idx="256">
                  <c:v>41012</c:v>
                </c:pt>
                <c:pt idx="257">
                  <c:v>41013</c:v>
                </c:pt>
                <c:pt idx="258">
                  <c:v>41014</c:v>
                </c:pt>
                <c:pt idx="259">
                  <c:v>41015</c:v>
                </c:pt>
                <c:pt idx="260">
                  <c:v>41016</c:v>
                </c:pt>
                <c:pt idx="261">
                  <c:v>41017</c:v>
                </c:pt>
                <c:pt idx="262">
                  <c:v>41018</c:v>
                </c:pt>
                <c:pt idx="263">
                  <c:v>41019</c:v>
                </c:pt>
                <c:pt idx="264">
                  <c:v>41020</c:v>
                </c:pt>
                <c:pt idx="265">
                  <c:v>41021</c:v>
                </c:pt>
                <c:pt idx="266">
                  <c:v>41022</c:v>
                </c:pt>
                <c:pt idx="267">
                  <c:v>41023</c:v>
                </c:pt>
                <c:pt idx="268">
                  <c:v>41024</c:v>
                </c:pt>
                <c:pt idx="269">
                  <c:v>41025</c:v>
                </c:pt>
                <c:pt idx="270">
                  <c:v>41026</c:v>
                </c:pt>
                <c:pt idx="271">
                  <c:v>41027</c:v>
                </c:pt>
                <c:pt idx="272">
                  <c:v>41028</c:v>
                </c:pt>
                <c:pt idx="273">
                  <c:v>41029</c:v>
                </c:pt>
                <c:pt idx="274">
                  <c:v>41030</c:v>
                </c:pt>
              </c:numCache>
            </c:numRef>
          </c:cat>
          <c:val>
            <c:numRef>
              <c:f>Builder!$G$8:$G$356</c:f>
              <c:numCache>
                <c:formatCode>General</c:formatCode>
                <c:ptCount val="349"/>
                <c:pt idx="0">
                  <c:v>-2.988</c:v>
                </c:pt>
                <c:pt idx="1">
                  <c:v>-3.03</c:v>
                </c:pt>
                <c:pt idx="2">
                  <c:v>-2.9240000000000004</c:v>
                </c:pt>
                <c:pt idx="3">
                  <c:v>-2.4300000000000002</c:v>
                </c:pt>
                <c:pt idx="4">
                  <c:v>-3</c:v>
                </c:pt>
                <c:pt idx="5">
                  <c:v>-3.4899999999999998</c:v>
                </c:pt>
                <c:pt idx="6">
                  <c:v>-3.2960000000000003</c:v>
                </c:pt>
                <c:pt idx="7">
                  <c:v>-3.3079999999999998</c:v>
                </c:pt>
                <c:pt idx="8">
                  <c:v>-3.242</c:v>
                </c:pt>
                <c:pt idx="9">
                  <c:v>-2.9740000000000002</c:v>
                </c:pt>
                <c:pt idx="10">
                  <c:v>-2.6659999999999999</c:v>
                </c:pt>
                <c:pt idx="11">
                  <c:v>-2.0979999999999999</c:v>
                </c:pt>
                <c:pt idx="12">
                  <c:v>-2.472</c:v>
                </c:pt>
                <c:pt idx="13">
                  <c:v>-2.5880000000000001</c:v>
                </c:pt>
                <c:pt idx="14">
                  <c:v>-2.488</c:v>
                </c:pt>
                <c:pt idx="15">
                  <c:v>-2.4</c:v>
                </c:pt>
                <c:pt idx="16">
                  <c:v>-2.5179999999999998</c:v>
                </c:pt>
                <c:pt idx="17">
                  <c:v>-2.6040000000000001</c:v>
                </c:pt>
                <c:pt idx="18">
                  <c:v>-2.448</c:v>
                </c:pt>
                <c:pt idx="19">
                  <c:v>-2.1139999999999999</c:v>
                </c:pt>
                <c:pt idx="20">
                  <c:v>-1.9620000000000002</c:v>
                </c:pt>
                <c:pt idx="21">
                  <c:v>-1.86</c:v>
                </c:pt>
                <c:pt idx="22">
                  <c:v>-1.8460000000000001</c:v>
                </c:pt>
                <c:pt idx="23">
                  <c:v>-1.5760000000000001</c:v>
                </c:pt>
                <c:pt idx="24">
                  <c:v>-1.456</c:v>
                </c:pt>
                <c:pt idx="25">
                  <c:v>-1.512</c:v>
                </c:pt>
                <c:pt idx="26">
                  <c:v>-0.46799999999999997</c:v>
                </c:pt>
                <c:pt idx="27">
                  <c:v>-1.738</c:v>
                </c:pt>
                <c:pt idx="28">
                  <c:v>-1.7579999999999998</c:v>
                </c:pt>
                <c:pt idx="29">
                  <c:v>-1.8340000000000001</c:v>
                </c:pt>
                <c:pt idx="30">
                  <c:v>-1.6659999999999997</c:v>
                </c:pt>
                <c:pt idx="31">
                  <c:v>-1.6679999999999999</c:v>
                </c:pt>
                <c:pt idx="32">
                  <c:v>-2.33</c:v>
                </c:pt>
                <c:pt idx="33">
                  <c:v>-2.5619999999999998</c:v>
                </c:pt>
                <c:pt idx="34">
                  <c:v>-2.5119999999999996</c:v>
                </c:pt>
                <c:pt idx="35">
                  <c:v>-2.452</c:v>
                </c:pt>
                <c:pt idx="36">
                  <c:v>-2.3839999999999999</c:v>
                </c:pt>
                <c:pt idx="37">
                  <c:v>-2.3959999999999999</c:v>
                </c:pt>
                <c:pt idx="38">
                  <c:v>-2.1739999999999999</c:v>
                </c:pt>
                <c:pt idx="39">
                  <c:v>-2.1320000000000001</c:v>
                </c:pt>
                <c:pt idx="40">
                  <c:v>-2.0780000000000003</c:v>
                </c:pt>
                <c:pt idx="41">
                  <c:v>-1.7700000000000002</c:v>
                </c:pt>
                <c:pt idx="42">
                  <c:v>-1.6920000000000002</c:v>
                </c:pt>
                <c:pt idx="43">
                  <c:v>-1.6780000000000002</c:v>
                </c:pt>
                <c:pt idx="44">
                  <c:v>-1.4</c:v>
                </c:pt>
                <c:pt idx="45">
                  <c:v>-1.6439999999999997</c:v>
                </c:pt>
                <c:pt idx="46">
                  <c:v>-1.45</c:v>
                </c:pt>
                <c:pt idx="47">
                  <c:v>-1.6619999999999997</c:v>
                </c:pt>
                <c:pt idx="48">
                  <c:v>-1.544</c:v>
                </c:pt>
                <c:pt idx="49">
                  <c:v>-1.65</c:v>
                </c:pt>
                <c:pt idx="50">
                  <c:v>-1.6640000000000001</c:v>
                </c:pt>
                <c:pt idx="51">
                  <c:v>-1.8620000000000001</c:v>
                </c:pt>
                <c:pt idx="52">
                  <c:v>-2.19</c:v>
                </c:pt>
                <c:pt idx="53">
                  <c:v>-2.1640000000000001</c:v>
                </c:pt>
                <c:pt idx="54">
                  <c:v>-2.3559999999999999</c:v>
                </c:pt>
                <c:pt idx="55">
                  <c:v>-2.1739999999999999</c:v>
                </c:pt>
                <c:pt idx="56">
                  <c:v>-2.1739999999999999</c:v>
                </c:pt>
                <c:pt idx="57">
                  <c:v>-2.1060000000000003</c:v>
                </c:pt>
                <c:pt idx="58">
                  <c:v>-1.7659999999999996</c:v>
                </c:pt>
                <c:pt idx="59">
                  <c:v>-2.04</c:v>
                </c:pt>
                <c:pt idx="60">
                  <c:v>-1.8079999999999998</c:v>
                </c:pt>
                <c:pt idx="61">
                  <c:v>-2.1579999999999999</c:v>
                </c:pt>
                <c:pt idx="62">
                  <c:v>-2.1339999999999999</c:v>
                </c:pt>
                <c:pt idx="63">
                  <c:v>-2.1739999999999999</c:v>
                </c:pt>
                <c:pt idx="64">
                  <c:v>-2.1360000000000001</c:v>
                </c:pt>
                <c:pt idx="65">
                  <c:v>-2.35</c:v>
                </c:pt>
                <c:pt idx="66">
                  <c:v>-1.982</c:v>
                </c:pt>
                <c:pt idx="67">
                  <c:v>-2.0460000000000003</c:v>
                </c:pt>
                <c:pt idx="68">
                  <c:v>-1.504</c:v>
                </c:pt>
                <c:pt idx="69">
                  <c:v>-1.4139999999999999</c:v>
                </c:pt>
                <c:pt idx="70">
                  <c:v>-1.3740000000000001</c:v>
                </c:pt>
                <c:pt idx="71">
                  <c:v>-1.4439999999999997</c:v>
                </c:pt>
                <c:pt idx="72">
                  <c:v>-1.5820000000000001</c:v>
                </c:pt>
                <c:pt idx="73">
                  <c:v>-1.752</c:v>
                </c:pt>
                <c:pt idx="74">
                  <c:v>-1.7559999999999998</c:v>
                </c:pt>
                <c:pt idx="75">
                  <c:v>-1.8940000000000001</c:v>
                </c:pt>
                <c:pt idx="76">
                  <c:v>-1.5660000000000001</c:v>
                </c:pt>
                <c:pt idx="77">
                  <c:v>-1.64</c:v>
                </c:pt>
                <c:pt idx="78">
                  <c:v>-1.5640000000000001</c:v>
                </c:pt>
                <c:pt idx="79">
                  <c:v>-1.266</c:v>
                </c:pt>
                <c:pt idx="80">
                  <c:v>-1.1860000000000002</c:v>
                </c:pt>
                <c:pt idx="81">
                  <c:v>-1.7100000000000002</c:v>
                </c:pt>
                <c:pt idx="82">
                  <c:v>-1.752</c:v>
                </c:pt>
                <c:pt idx="83">
                  <c:v>-1.2120000000000002</c:v>
                </c:pt>
                <c:pt idx="84">
                  <c:v>-1.0920000000000001</c:v>
                </c:pt>
                <c:pt idx="85">
                  <c:v>-0.91399999999999992</c:v>
                </c:pt>
                <c:pt idx="86">
                  <c:v>-2.5525000000000002</c:v>
                </c:pt>
                <c:pt idx="87">
                  <c:v>-2.8475000000000001</c:v>
                </c:pt>
                <c:pt idx="88">
                  <c:v>-3.0775000000000001</c:v>
                </c:pt>
                <c:pt idx="89">
                  <c:v>-2.9249999999999998</c:v>
                </c:pt>
                <c:pt idx="90">
                  <c:v>-2.7675000000000001</c:v>
                </c:pt>
                <c:pt idx="91">
                  <c:v>-2.7124999999999999</c:v>
                </c:pt>
                <c:pt idx="92">
                  <c:v>-2.7050000000000001</c:v>
                </c:pt>
                <c:pt idx="93">
                  <c:v>-2.5274999999999999</c:v>
                </c:pt>
                <c:pt idx="94">
                  <c:v>-2.1949999999999998</c:v>
                </c:pt>
                <c:pt idx="95">
                  <c:v>-1.71</c:v>
                </c:pt>
                <c:pt idx="96">
                  <c:v>-1.76</c:v>
                </c:pt>
                <c:pt idx="97">
                  <c:v>-1.6475</c:v>
                </c:pt>
                <c:pt idx="98">
                  <c:v>-1.7250000000000001</c:v>
                </c:pt>
                <c:pt idx="99">
                  <c:v>-1.6924999999999999</c:v>
                </c:pt>
                <c:pt idx="100">
                  <c:v>-1.405</c:v>
                </c:pt>
                <c:pt idx="101">
                  <c:v>-0.52749999999999997</c:v>
                </c:pt>
                <c:pt idx="102">
                  <c:v>-3.2500000000000001E-2</c:v>
                </c:pt>
                <c:pt idx="103">
                  <c:v>0.36249999999999999</c:v>
                </c:pt>
                <c:pt idx="104">
                  <c:v>1.3074999999999999</c:v>
                </c:pt>
                <c:pt idx="105">
                  <c:v>1.2849999999999999</c:v>
                </c:pt>
                <c:pt idx="106">
                  <c:v>1.3</c:v>
                </c:pt>
                <c:pt idx="107">
                  <c:v>1.6924999999999999</c:v>
                </c:pt>
                <c:pt idx="108">
                  <c:v>0.39749999999999996</c:v>
                </c:pt>
                <c:pt idx="109">
                  <c:v>-2.7499999999999997E-2</c:v>
                </c:pt>
                <c:pt idx="110">
                  <c:v>0.26249999999999996</c:v>
                </c:pt>
                <c:pt idx="111">
                  <c:v>-0.20500000000000004</c:v>
                </c:pt>
                <c:pt idx="112">
                  <c:v>-0.245</c:v>
                </c:pt>
                <c:pt idx="113">
                  <c:v>-0.2475</c:v>
                </c:pt>
                <c:pt idx="114">
                  <c:v>-3.5000000000000031E-2</c:v>
                </c:pt>
                <c:pt idx="115">
                  <c:v>-1.2499999999999956E-2</c:v>
                </c:pt>
                <c:pt idx="116">
                  <c:v>0.43500000000000005</c:v>
                </c:pt>
                <c:pt idx="117">
                  <c:v>3.5000000000000031E-2</c:v>
                </c:pt>
                <c:pt idx="118">
                  <c:v>-7.7499999999999958E-2</c:v>
                </c:pt>
                <c:pt idx="119">
                  <c:v>-0.06</c:v>
                </c:pt>
                <c:pt idx="120">
                  <c:v>0.18749999999999994</c:v>
                </c:pt>
                <c:pt idx="121">
                  <c:v>0.9</c:v>
                </c:pt>
                <c:pt idx="122">
                  <c:v>0.82000000000000006</c:v>
                </c:pt>
                <c:pt idx="123">
                  <c:v>0.87250000000000005</c:v>
                </c:pt>
                <c:pt idx="124">
                  <c:v>0.51</c:v>
                </c:pt>
                <c:pt idx="125">
                  <c:v>0.54249999999999998</c:v>
                </c:pt>
                <c:pt idx="126">
                  <c:v>0.47749999999999998</c:v>
                </c:pt>
                <c:pt idx="127">
                  <c:v>0.6</c:v>
                </c:pt>
                <c:pt idx="128">
                  <c:v>0.45499999999999996</c:v>
                </c:pt>
                <c:pt idx="129">
                  <c:v>0.85750000000000004</c:v>
                </c:pt>
                <c:pt idx="130">
                  <c:v>1.03</c:v>
                </c:pt>
                <c:pt idx="131">
                  <c:v>0.79499999999999993</c:v>
                </c:pt>
                <c:pt idx="132">
                  <c:v>0.80499999999999994</c:v>
                </c:pt>
                <c:pt idx="133">
                  <c:v>0.79249999999999998</c:v>
                </c:pt>
                <c:pt idx="134">
                  <c:v>0.90749999999999997</c:v>
                </c:pt>
                <c:pt idx="135">
                  <c:v>1.06</c:v>
                </c:pt>
                <c:pt idx="136">
                  <c:v>0.8</c:v>
                </c:pt>
                <c:pt idx="137">
                  <c:v>0.87250000000000005</c:v>
                </c:pt>
                <c:pt idx="138">
                  <c:v>1.01</c:v>
                </c:pt>
                <c:pt idx="139">
                  <c:v>1.075</c:v>
                </c:pt>
                <c:pt idx="140">
                  <c:v>1.1675</c:v>
                </c:pt>
                <c:pt idx="141">
                  <c:v>1.23</c:v>
                </c:pt>
                <c:pt idx="142">
                  <c:v>1.2025000000000001</c:v>
                </c:pt>
                <c:pt idx="143">
                  <c:v>1.675</c:v>
                </c:pt>
                <c:pt idx="144">
                  <c:v>1.6975</c:v>
                </c:pt>
                <c:pt idx="145">
                  <c:v>2.0699999999999998</c:v>
                </c:pt>
                <c:pt idx="146">
                  <c:v>2.5074999999999998</c:v>
                </c:pt>
                <c:pt idx="147">
                  <c:v>2.6175000000000002</c:v>
                </c:pt>
                <c:pt idx="148">
                  <c:v>2.6949999999999998</c:v>
                </c:pt>
                <c:pt idx="149">
                  <c:v>3.3925000000000001</c:v>
                </c:pt>
                <c:pt idx="150">
                  <c:v>2.8675000000000002</c:v>
                </c:pt>
                <c:pt idx="151">
                  <c:v>2.355</c:v>
                </c:pt>
                <c:pt idx="152">
                  <c:v>1.8125</c:v>
                </c:pt>
                <c:pt idx="153">
                  <c:v>1</c:v>
                </c:pt>
                <c:pt idx="154">
                  <c:v>1.0775000000000001</c:v>
                </c:pt>
                <c:pt idx="155">
                  <c:v>1.2524999999999999</c:v>
                </c:pt>
                <c:pt idx="156">
                  <c:v>0.28999999999999998</c:v>
                </c:pt>
                <c:pt idx="157">
                  <c:v>0.28749999999999998</c:v>
                </c:pt>
                <c:pt idx="158">
                  <c:v>-2.0000000000000018E-2</c:v>
                </c:pt>
                <c:pt idx="159">
                  <c:v>0.19</c:v>
                </c:pt>
                <c:pt idx="160">
                  <c:v>0.33499999999999996</c:v>
                </c:pt>
                <c:pt idx="161">
                  <c:v>0.22499999999999998</c:v>
                </c:pt>
                <c:pt idx="162">
                  <c:v>0.34250000000000003</c:v>
                </c:pt>
                <c:pt idx="163">
                  <c:v>0.57000000000000006</c:v>
                </c:pt>
                <c:pt idx="164">
                  <c:v>0.38250000000000001</c:v>
                </c:pt>
                <c:pt idx="165">
                  <c:v>7.0000000000000007E-2</c:v>
                </c:pt>
                <c:pt idx="166">
                  <c:v>0.11499999999999999</c:v>
                </c:pt>
                <c:pt idx="167">
                  <c:v>-8.0000000000000016E-2</c:v>
                </c:pt>
                <c:pt idx="168">
                  <c:v>-3.5000000000000031E-2</c:v>
                </c:pt>
                <c:pt idx="169">
                  <c:v>0.11499999999999999</c:v>
                </c:pt>
                <c:pt idx="170">
                  <c:v>0.13749999999999996</c:v>
                </c:pt>
                <c:pt idx="171">
                  <c:v>-0.22499999999999998</c:v>
                </c:pt>
                <c:pt idx="172">
                  <c:v>-0.35750000000000004</c:v>
                </c:pt>
                <c:pt idx="173">
                  <c:v>-1.1975</c:v>
                </c:pt>
                <c:pt idx="174">
                  <c:v>-1.1475</c:v>
                </c:pt>
                <c:pt idx="175">
                  <c:v>-1.21</c:v>
                </c:pt>
                <c:pt idx="176">
                  <c:v>-1.33</c:v>
                </c:pt>
                <c:pt idx="177">
                  <c:v>-0.10249999999999998</c:v>
                </c:pt>
                <c:pt idx="178">
                  <c:v>-0.59250000000000003</c:v>
                </c:pt>
                <c:pt idx="179">
                  <c:v>-1.4575</c:v>
                </c:pt>
                <c:pt idx="180">
                  <c:v>3.0000000000000027E-2</c:v>
                </c:pt>
                <c:pt idx="181">
                  <c:v>-0.59</c:v>
                </c:pt>
                <c:pt idx="182">
                  <c:v>0.45500000000000007</c:v>
                </c:pt>
                <c:pt idx="183">
                  <c:v>0.47250000000000003</c:v>
                </c:pt>
                <c:pt idx="184">
                  <c:v>-0.14250000000000007</c:v>
                </c:pt>
                <c:pt idx="185">
                  <c:v>-1.0175000000000001</c:v>
                </c:pt>
                <c:pt idx="186">
                  <c:v>-0.44500000000000006</c:v>
                </c:pt>
                <c:pt idx="187">
                  <c:v>-1.0575000000000001</c:v>
                </c:pt>
                <c:pt idx="188">
                  <c:v>-1.1000000000000001</c:v>
                </c:pt>
                <c:pt idx="189">
                  <c:v>-1.2450000000000001</c:v>
                </c:pt>
                <c:pt idx="190">
                  <c:v>-1.3075000000000001</c:v>
                </c:pt>
                <c:pt idx="191">
                  <c:v>-1.5874999999999999</c:v>
                </c:pt>
                <c:pt idx="192">
                  <c:v>-1.6800000000000002</c:v>
                </c:pt>
                <c:pt idx="193">
                  <c:v>-1.25</c:v>
                </c:pt>
                <c:pt idx="194">
                  <c:v>-1.68</c:v>
                </c:pt>
                <c:pt idx="195">
                  <c:v>-2.1349999999999998</c:v>
                </c:pt>
                <c:pt idx="196">
                  <c:v>-2.0649999999999999</c:v>
                </c:pt>
                <c:pt idx="197">
                  <c:v>-2.145</c:v>
                </c:pt>
                <c:pt idx="198">
                  <c:v>-2.0925000000000002</c:v>
                </c:pt>
                <c:pt idx="199">
                  <c:v>-1.69</c:v>
                </c:pt>
                <c:pt idx="200">
                  <c:v>-1.4775</c:v>
                </c:pt>
                <c:pt idx="201">
                  <c:v>-1.5</c:v>
                </c:pt>
                <c:pt idx="202">
                  <c:v>-1.45</c:v>
                </c:pt>
                <c:pt idx="203">
                  <c:v>-1.4874999999999998</c:v>
                </c:pt>
                <c:pt idx="204">
                  <c:v>-1.4775</c:v>
                </c:pt>
                <c:pt idx="205">
                  <c:v>-1.2174999999999998</c:v>
                </c:pt>
                <c:pt idx="206">
                  <c:v>-1.0225</c:v>
                </c:pt>
                <c:pt idx="207">
                  <c:v>-1.0325</c:v>
                </c:pt>
                <c:pt idx="208">
                  <c:v>-0.58250000000000002</c:v>
                </c:pt>
                <c:pt idx="209">
                  <c:v>-0.99750000000000005</c:v>
                </c:pt>
                <c:pt idx="210">
                  <c:v>-1.0449999999999999</c:v>
                </c:pt>
                <c:pt idx="211">
                  <c:v>-1.1875</c:v>
                </c:pt>
                <c:pt idx="212">
                  <c:v>0.54500000000000004</c:v>
                </c:pt>
                <c:pt idx="213">
                  <c:v>0.96499999999999997</c:v>
                </c:pt>
                <c:pt idx="214">
                  <c:v>1.2850000000000001</c:v>
                </c:pt>
                <c:pt idx="215">
                  <c:v>0.46250000000000002</c:v>
                </c:pt>
                <c:pt idx="216">
                  <c:v>0.54249999999999998</c:v>
                </c:pt>
                <c:pt idx="217">
                  <c:v>0.51500000000000001</c:v>
                </c:pt>
                <c:pt idx="218">
                  <c:v>0.4325</c:v>
                </c:pt>
                <c:pt idx="219">
                  <c:v>-0.16250000000000001</c:v>
                </c:pt>
                <c:pt idx="220">
                  <c:v>8.2500000000000004E-2</c:v>
                </c:pt>
                <c:pt idx="221">
                  <c:v>-0.78749999999999998</c:v>
                </c:pt>
                <c:pt idx="222">
                  <c:v>-1.2124999999999999</c:v>
                </c:pt>
                <c:pt idx="223">
                  <c:v>-1.925</c:v>
                </c:pt>
                <c:pt idx="224">
                  <c:v>-1.96</c:v>
                </c:pt>
                <c:pt idx="225">
                  <c:v>-1.9350000000000001</c:v>
                </c:pt>
                <c:pt idx="226">
                  <c:v>-2.5299999999999998</c:v>
                </c:pt>
                <c:pt idx="227">
                  <c:v>-1.83</c:v>
                </c:pt>
                <c:pt idx="228">
                  <c:v>-2.5249999999999999</c:v>
                </c:pt>
                <c:pt idx="229">
                  <c:v>-2.54</c:v>
                </c:pt>
                <c:pt idx="230">
                  <c:v>-2.7225000000000001</c:v>
                </c:pt>
                <c:pt idx="231">
                  <c:v>-2.6775000000000002</c:v>
                </c:pt>
                <c:pt idx="232">
                  <c:v>-2.7774999999999999</c:v>
                </c:pt>
                <c:pt idx="233">
                  <c:v>-3.2450000000000001</c:v>
                </c:pt>
                <c:pt idx="234">
                  <c:v>-3.08</c:v>
                </c:pt>
                <c:pt idx="235">
                  <c:v>-2.895</c:v>
                </c:pt>
                <c:pt idx="236">
                  <c:v>-3.3325</c:v>
                </c:pt>
                <c:pt idx="237">
                  <c:v>-4.2275</c:v>
                </c:pt>
                <c:pt idx="238">
                  <c:v>-4.2249999999999996</c:v>
                </c:pt>
                <c:pt idx="239">
                  <c:v>-4.2450000000000001</c:v>
                </c:pt>
                <c:pt idx="240">
                  <c:v>-4.5350000000000001</c:v>
                </c:pt>
                <c:pt idx="241">
                  <c:v>-4.6974999999999998</c:v>
                </c:pt>
                <c:pt idx="242">
                  <c:v>-4.4000000000000004</c:v>
                </c:pt>
                <c:pt idx="243">
                  <c:v>-3.8574999999999999</c:v>
                </c:pt>
                <c:pt idx="244">
                  <c:v>-4.3274999999999997</c:v>
                </c:pt>
                <c:pt idx="245">
                  <c:v>-4.3449999999999998</c:v>
                </c:pt>
                <c:pt idx="246">
                  <c:v>-4.4399999999999995</c:v>
                </c:pt>
                <c:pt idx="247">
                  <c:v>-5.2949999999999999</c:v>
                </c:pt>
                <c:pt idx="248">
                  <c:v>-4.8825000000000003</c:v>
                </c:pt>
                <c:pt idx="249">
                  <c:v>-4.9175000000000004</c:v>
                </c:pt>
                <c:pt idx="250">
                  <c:v>-4.4675000000000002</c:v>
                </c:pt>
                <c:pt idx="251">
                  <c:v>-5.61</c:v>
                </c:pt>
                <c:pt idx="252">
                  <c:v>-5.6550000000000002</c:v>
                </c:pt>
                <c:pt idx="253">
                  <c:v>-5.6349999999999998</c:v>
                </c:pt>
                <c:pt idx="254">
                  <c:v>-6.2424999999999997</c:v>
                </c:pt>
                <c:pt idx="255">
                  <c:v>-6.5949999999999998</c:v>
                </c:pt>
                <c:pt idx="256">
                  <c:v>-6.7575000000000003</c:v>
                </c:pt>
                <c:pt idx="257">
                  <c:v>-6.4249999999999998</c:v>
                </c:pt>
                <c:pt idx="258">
                  <c:v>-6.9850000000000003</c:v>
                </c:pt>
                <c:pt idx="259">
                  <c:v>-6.9050000000000002</c:v>
                </c:pt>
                <c:pt idx="260">
                  <c:v>-6.84</c:v>
                </c:pt>
                <c:pt idx="261">
                  <c:v>-6.97</c:v>
                </c:pt>
                <c:pt idx="262">
                  <c:v>-6.9850000000000003</c:v>
                </c:pt>
                <c:pt idx="263">
                  <c:v>-6.9024999999999999</c:v>
                </c:pt>
                <c:pt idx="264">
                  <c:v>-7.2024999999999997</c:v>
                </c:pt>
                <c:pt idx="265">
                  <c:v>-7.2725</c:v>
                </c:pt>
                <c:pt idx="266">
                  <c:v>-7.3650000000000002</c:v>
                </c:pt>
                <c:pt idx="267">
                  <c:v>-7.2324999999999999</c:v>
                </c:pt>
                <c:pt idx="268">
                  <c:v>-7.1224999999999996</c:v>
                </c:pt>
                <c:pt idx="269">
                  <c:v>-7.15</c:v>
                </c:pt>
                <c:pt idx="270">
                  <c:v>-6.99</c:v>
                </c:pt>
                <c:pt idx="271">
                  <c:v>-7.0350000000000001</c:v>
                </c:pt>
                <c:pt idx="272">
                  <c:v>-6.9524999999999997</c:v>
                </c:pt>
                <c:pt idx="273">
                  <c:v>-6.94</c:v>
                </c:pt>
                <c:pt idx="274">
                  <c:v>-6.9225000000000003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23936"/>
        <c:axId val="228425728"/>
      </c:lineChart>
      <c:dateAx>
        <c:axId val="228423936"/>
        <c:scaling>
          <c:orientation val="minMax"/>
        </c:scaling>
        <c:delete val="0"/>
        <c:axPos val="b"/>
        <c:numFmt formatCode="mm/dd" sourceLinked="1"/>
        <c:majorTickMark val="out"/>
        <c:minorTickMark val="none"/>
        <c:tickLblPos val="low"/>
        <c:crossAx val="228425728"/>
        <c:crosses val="autoZero"/>
        <c:auto val="1"/>
        <c:lblOffset val="100"/>
        <c:baseTimeUnit val="days"/>
      </c:dateAx>
      <c:valAx>
        <c:axId val="228425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8423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133349</xdr:colOff>
      <xdr:row>6</xdr:row>
      <xdr:rowOff>28574</xdr:rowOff>
    </xdr:from>
    <xdr:to>
      <xdr:col>12</xdr:col>
      <xdr:colOff>200025</xdr:colOff>
      <xdr:row>28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2"/>
  <sheetViews>
    <sheetView tabSelected="1" topLeftCell="D1" workbookViewId="0">
      <selection activeCell="G283" sqref="G283"/>
    </sheetView>
  </sheetViews>
  <sheetFormatPr defaultRowHeight="15" x14ac:dyDescent="0.25"/>
  <cols>
    <col min="1" max="1" width="11.85546875" bestFit="1" customWidth="1"/>
    <col min="2" max="2" width="12.140625" bestFit="1" customWidth="1"/>
    <col min="3" max="3" width="8.28515625" bestFit="1" customWidth="1"/>
    <col min="4" max="4" width="10.85546875" bestFit="1" customWidth="1"/>
    <col min="5" max="5" width="11.42578125" bestFit="1" customWidth="1"/>
    <col min="6" max="6" width="10.5703125" bestFit="1" customWidth="1"/>
    <col min="7" max="7" width="16.42578125" bestFit="1" customWidth="1"/>
    <col min="9" max="9" width="13.85546875" bestFit="1" customWidth="1"/>
    <col min="10" max="11" width="29" bestFit="1" customWidth="1"/>
  </cols>
  <sheetData>
    <row r="1" spans="1:29" ht="15.75" thickBot="1" x14ac:dyDescent="0.3">
      <c r="A1" s="12"/>
      <c r="B1" s="12"/>
      <c r="C1" s="12"/>
      <c r="D1" s="12"/>
      <c r="E1" s="12"/>
      <c r="F1" s="12"/>
      <c r="G1" s="12"/>
      <c r="H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ht="15.75" thickBot="1" x14ac:dyDescent="0.3">
      <c r="A2" s="12"/>
      <c r="B2" s="3" t="s">
        <v>0</v>
      </c>
      <c r="C2" s="3" t="s">
        <v>1</v>
      </c>
      <c r="D2" s="6" t="s">
        <v>2</v>
      </c>
      <c r="E2" s="3" t="s">
        <v>19</v>
      </c>
      <c r="F2" s="3" t="s">
        <v>20</v>
      </c>
      <c r="G2" s="23"/>
      <c r="H2" s="12"/>
      <c r="I2" s="24" t="str">
        <f>" Summary Statistics for the ("&amp;B3&amp;"_"&amp;C3&amp;" - "&amp;B3&amp;"_"&amp;D3&amp;") spread from today to "&amp;B3&amp;"_"&amp;C3&amp;" Expiry"</f>
        <v xml:space="preserve"> Summary Statistics for the (CL_M - CL_Z) spread from today to CL_M Expiry</v>
      </c>
      <c r="J2" s="25"/>
      <c r="K2" s="26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ht="15.75" thickBot="1" x14ac:dyDescent="0.3">
      <c r="A3" s="12"/>
      <c r="B3" s="13" t="s">
        <v>41</v>
      </c>
      <c r="C3" s="13" t="s">
        <v>8</v>
      </c>
      <c r="D3" s="14" t="s">
        <v>14</v>
      </c>
      <c r="E3" s="15">
        <v>40391</v>
      </c>
      <c r="F3" s="15">
        <v>41760</v>
      </c>
      <c r="G3" s="22"/>
      <c r="H3" s="12"/>
      <c r="I3" s="6" t="s">
        <v>35</v>
      </c>
      <c r="J3" s="3" t="s">
        <v>34</v>
      </c>
      <c r="K3" s="3" t="s">
        <v>36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ht="15.75" thickBot="1" x14ac:dyDescent="0.3">
      <c r="A4" s="12"/>
      <c r="B4" s="12"/>
      <c r="C4" s="12"/>
      <c r="D4" s="12"/>
      <c r="E4" s="12"/>
      <c r="F4" s="12"/>
      <c r="G4" s="12"/>
      <c r="H4" s="12"/>
      <c r="I4" s="4">
        <f ca="1">VLOOKUP("Avg",MoveToExpiry!A:B,2,FALSE)</f>
        <v>-0.82769999999999999</v>
      </c>
      <c r="J4" s="4">
        <f ca="1">VLOOKUP("PctPos",MoveToExpiry!A:B,2,FALSE)</f>
        <v>42.307699999999997</v>
      </c>
      <c r="K4" s="4">
        <f ca="1">VLOOKUP("PctNeg",MoveToExpiry!A:B,2,FALSE)</f>
        <v>57.692300000000003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6"/>
      <c r="M5" s="17"/>
      <c r="N5" s="17"/>
      <c r="O5" s="17"/>
      <c r="P5" s="17"/>
      <c r="Q5" s="17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25.5" customHeight="1" x14ac:dyDescent="0.25">
      <c r="A6" s="12" t="str">
        <f>_xll.LIMFX(QUERY!A5,"1 Day",E3,F3,"dt_opt=seabydt","fill_opt=Fill_Forward","sort=ascend","trading_pattern=7")</f>
        <v>Formula</v>
      </c>
      <c r="B6" s="18" t="s">
        <v>43</v>
      </c>
      <c r="C6" s="19" t="s">
        <v>43</v>
      </c>
      <c r="D6" s="19" t="s">
        <v>43</v>
      </c>
      <c r="E6" s="19" t="s">
        <v>43</v>
      </c>
      <c r="F6" s="19" t="s">
        <v>40</v>
      </c>
      <c r="G6" s="19" t="s">
        <v>39</v>
      </c>
      <c r="H6" s="19"/>
      <c r="I6" s="19"/>
      <c r="J6" s="19"/>
      <c r="K6" s="19"/>
      <c r="L6" s="20"/>
      <c r="M6" s="17"/>
      <c r="N6" s="17"/>
      <c r="O6" s="17"/>
      <c r="P6" s="17"/>
      <c r="Q6" s="17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x14ac:dyDescent="0.25">
      <c r="B7" s="21">
        <v>2013</v>
      </c>
      <c r="C7" s="21">
        <v>2012</v>
      </c>
      <c r="D7" s="21">
        <v>2011</v>
      </c>
      <c r="E7" s="21">
        <v>2010</v>
      </c>
      <c r="F7" s="21">
        <v>2007</v>
      </c>
      <c r="G7" s="21" t="s">
        <v>24</v>
      </c>
      <c r="H7" s="12"/>
      <c r="I7" s="12"/>
      <c r="J7" s="12"/>
      <c r="K7" s="12"/>
      <c r="L7" s="16"/>
      <c r="M7" s="17"/>
      <c r="N7" s="17"/>
      <c r="O7" s="17"/>
      <c r="P7" s="17"/>
      <c r="Q7" s="17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x14ac:dyDescent="0.25">
      <c r="A8" s="7">
        <v>40756</v>
      </c>
      <c r="B8" s="2">
        <v>3.75</v>
      </c>
      <c r="C8" s="2">
        <v>0.19</v>
      </c>
      <c r="D8" s="2">
        <v>-1.66</v>
      </c>
      <c r="E8" s="2">
        <v>-1.22</v>
      </c>
      <c r="F8" s="2">
        <v>-16</v>
      </c>
      <c r="G8" s="2">
        <f>AVERAGE(B8:F8)</f>
        <v>-2.988</v>
      </c>
      <c r="H8" s="12"/>
      <c r="I8" s="12"/>
      <c r="J8" s="12"/>
      <c r="K8" s="12"/>
      <c r="L8" s="16"/>
      <c r="M8" s="17"/>
      <c r="N8" s="17"/>
      <c r="O8" s="17"/>
      <c r="P8" s="17"/>
      <c r="Q8" s="17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x14ac:dyDescent="0.25">
      <c r="A9" s="7">
        <v>40757</v>
      </c>
      <c r="B9" s="2">
        <v>3.68</v>
      </c>
      <c r="C9" s="2">
        <v>0.06</v>
      </c>
      <c r="D9" s="2">
        <v>-1.68</v>
      </c>
      <c r="E9" s="2">
        <v>-1.21</v>
      </c>
      <c r="F9" s="2">
        <v>-16</v>
      </c>
      <c r="G9" s="2">
        <f t="shared" ref="G9:G72" si="0">AVERAGE(B9:F9)</f>
        <v>-3.03</v>
      </c>
      <c r="H9" s="12"/>
      <c r="I9" s="12"/>
      <c r="J9" s="12"/>
      <c r="K9" s="12"/>
      <c r="L9" s="16"/>
      <c r="M9" s="17"/>
      <c r="N9" s="17"/>
      <c r="O9" s="17"/>
      <c r="P9" s="17"/>
      <c r="Q9" s="17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x14ac:dyDescent="0.25">
      <c r="A10" s="7">
        <v>40758</v>
      </c>
      <c r="B10" s="2">
        <v>3.68</v>
      </c>
      <c r="C10" s="2">
        <v>0.57999999999999996</v>
      </c>
      <c r="D10" s="2">
        <v>-1.66</v>
      </c>
      <c r="E10" s="2">
        <v>-1.22</v>
      </c>
      <c r="F10" s="2">
        <v>-16</v>
      </c>
      <c r="G10" s="2">
        <f t="shared" si="0"/>
        <v>-2.9240000000000004</v>
      </c>
      <c r="H10" s="12"/>
      <c r="I10" s="12"/>
      <c r="J10" s="12"/>
      <c r="K10" s="12"/>
      <c r="L10" s="16"/>
      <c r="M10" s="17"/>
      <c r="N10" s="17"/>
      <c r="O10" s="17"/>
      <c r="P10" s="17"/>
      <c r="Q10" s="17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x14ac:dyDescent="0.25">
      <c r="A11" s="7">
        <v>40759</v>
      </c>
      <c r="B11" s="2">
        <v>3.68</v>
      </c>
      <c r="C11" s="2">
        <v>0.57999999999999996</v>
      </c>
      <c r="D11" s="2">
        <v>-1.9</v>
      </c>
      <c r="E11" s="2">
        <v>-1.26</v>
      </c>
      <c r="F11" s="2">
        <v>-13.25</v>
      </c>
      <c r="G11" s="2">
        <f t="shared" si="0"/>
        <v>-2.4300000000000002</v>
      </c>
      <c r="H11" s="12"/>
      <c r="I11" s="12"/>
      <c r="J11" s="12"/>
      <c r="K11" s="12"/>
      <c r="L11" s="16"/>
      <c r="M11" s="17"/>
      <c r="N11" s="17"/>
      <c r="O11" s="17"/>
      <c r="P11" s="17"/>
      <c r="Q11" s="17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x14ac:dyDescent="0.25">
      <c r="A12" s="7">
        <v>40760</v>
      </c>
      <c r="B12" s="2">
        <v>3.54</v>
      </c>
      <c r="C12" s="2">
        <v>0.57999999999999996</v>
      </c>
      <c r="D12" s="2">
        <v>-2.1</v>
      </c>
      <c r="E12" s="2">
        <v>-1.27</v>
      </c>
      <c r="F12" s="2">
        <v>-15.75</v>
      </c>
      <c r="G12" s="2">
        <f t="shared" si="0"/>
        <v>-3</v>
      </c>
      <c r="H12" s="12"/>
      <c r="I12" s="12"/>
      <c r="J12" s="12"/>
      <c r="K12" s="12"/>
      <c r="L12" s="16"/>
      <c r="M12" s="17"/>
      <c r="N12" s="17"/>
      <c r="O12" s="17"/>
      <c r="P12" s="17"/>
      <c r="Q12" s="17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x14ac:dyDescent="0.25">
      <c r="A13" s="5">
        <v>40761</v>
      </c>
      <c r="B13" s="2">
        <v>3.44</v>
      </c>
      <c r="C13" s="2">
        <v>0.6</v>
      </c>
      <c r="D13" s="2">
        <v>-2.1</v>
      </c>
      <c r="E13" s="2">
        <v>-1.39</v>
      </c>
      <c r="F13" s="2">
        <v>-18</v>
      </c>
      <c r="G13" s="2">
        <f t="shared" si="0"/>
        <v>-3.4899999999999998</v>
      </c>
      <c r="H13" s="12"/>
      <c r="I13" s="12"/>
      <c r="J13" s="12"/>
      <c r="K13" s="12"/>
      <c r="L13" s="16"/>
      <c r="M13" s="17"/>
      <c r="N13" s="17"/>
      <c r="O13" s="17"/>
      <c r="P13" s="17"/>
      <c r="Q13" s="17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x14ac:dyDescent="0.25">
      <c r="A14" s="5">
        <v>40762</v>
      </c>
      <c r="B14" s="2">
        <v>3.25</v>
      </c>
      <c r="C14" s="2">
        <v>1.01</v>
      </c>
      <c r="D14" s="2">
        <v>-2.1</v>
      </c>
      <c r="E14" s="2">
        <v>-1.39</v>
      </c>
      <c r="F14" s="2">
        <v>-17.25</v>
      </c>
      <c r="G14" s="2">
        <f t="shared" si="0"/>
        <v>-3.2960000000000003</v>
      </c>
      <c r="H14" s="12"/>
      <c r="I14" s="12"/>
      <c r="J14" s="12"/>
      <c r="K14" s="12"/>
      <c r="L14" s="16"/>
      <c r="M14" s="17"/>
      <c r="N14" s="17"/>
      <c r="O14" s="17"/>
      <c r="P14" s="17"/>
      <c r="Q14" s="17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x14ac:dyDescent="0.25">
      <c r="A15" s="5">
        <v>40763</v>
      </c>
      <c r="B15" s="2">
        <v>3.13</v>
      </c>
      <c r="C15" s="2">
        <v>1.2</v>
      </c>
      <c r="D15" s="2">
        <v>-2.23</v>
      </c>
      <c r="E15" s="2">
        <v>-1.39</v>
      </c>
      <c r="F15" s="2">
        <v>-17.25</v>
      </c>
      <c r="G15" s="2">
        <f t="shared" si="0"/>
        <v>-3.3079999999999998</v>
      </c>
      <c r="H15" s="12"/>
      <c r="I15" s="12"/>
      <c r="J15" s="12"/>
      <c r="K15" s="12"/>
      <c r="L15" s="16"/>
      <c r="M15" s="17"/>
      <c r="N15" s="17"/>
      <c r="O15" s="17"/>
      <c r="P15" s="17"/>
      <c r="Q15" s="17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x14ac:dyDescent="0.25">
      <c r="A16" s="5">
        <v>40764</v>
      </c>
      <c r="B16" s="2">
        <v>3.44</v>
      </c>
      <c r="C16" s="2">
        <v>1.1100000000000001</v>
      </c>
      <c r="D16" s="2">
        <v>-2.1</v>
      </c>
      <c r="E16" s="2">
        <v>-1.41</v>
      </c>
      <c r="F16" s="2">
        <v>-17.25</v>
      </c>
      <c r="G16" s="2">
        <f t="shared" si="0"/>
        <v>-3.242</v>
      </c>
      <c r="H16" s="12"/>
      <c r="I16" s="12"/>
      <c r="J16" s="12"/>
      <c r="K16" s="12"/>
      <c r="L16" s="16"/>
      <c r="M16" s="17"/>
      <c r="N16" s="17"/>
      <c r="O16" s="17"/>
      <c r="P16" s="17"/>
      <c r="Q16" s="17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x14ac:dyDescent="0.25">
      <c r="A17" s="5">
        <v>40765</v>
      </c>
      <c r="B17" s="2">
        <v>3.44</v>
      </c>
      <c r="C17" s="2">
        <v>1.2</v>
      </c>
      <c r="D17" s="2">
        <v>-1.69</v>
      </c>
      <c r="E17" s="2">
        <v>-1.57</v>
      </c>
      <c r="F17" s="2">
        <v>-16.25</v>
      </c>
      <c r="G17" s="2">
        <f t="shared" si="0"/>
        <v>-2.9740000000000002</v>
      </c>
      <c r="H17" s="12"/>
      <c r="I17" s="12"/>
      <c r="J17" s="12"/>
      <c r="K17" s="12"/>
      <c r="L17" s="16"/>
      <c r="M17" s="17"/>
      <c r="N17" s="17"/>
      <c r="O17" s="17"/>
      <c r="P17" s="17"/>
      <c r="Q17" s="17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x14ac:dyDescent="0.25">
      <c r="A18" s="5">
        <v>40766</v>
      </c>
      <c r="B18" s="2">
        <v>3.44</v>
      </c>
      <c r="C18" s="2">
        <v>1.2</v>
      </c>
      <c r="D18" s="2">
        <v>-1.71</v>
      </c>
      <c r="E18" s="2">
        <v>-1.51</v>
      </c>
      <c r="F18" s="2">
        <v>-14.75</v>
      </c>
      <c r="G18" s="2">
        <f t="shared" si="0"/>
        <v>-2.6659999999999999</v>
      </c>
      <c r="H18" s="12"/>
      <c r="I18" s="12"/>
      <c r="J18" s="12"/>
      <c r="K18" s="12"/>
      <c r="L18" s="16"/>
      <c r="M18" s="17"/>
      <c r="N18" s="17"/>
      <c r="O18" s="17"/>
      <c r="P18" s="17"/>
      <c r="Q18" s="17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x14ac:dyDescent="0.25">
      <c r="A19" s="5">
        <v>40767</v>
      </c>
      <c r="B19" s="2">
        <v>3.57</v>
      </c>
      <c r="C19" s="2">
        <v>1.2</v>
      </c>
      <c r="D19" s="2">
        <v>-1.68</v>
      </c>
      <c r="E19" s="2">
        <v>-1.58</v>
      </c>
      <c r="F19" s="2">
        <v>-12</v>
      </c>
      <c r="G19" s="2">
        <f t="shared" si="0"/>
        <v>-2.0979999999999999</v>
      </c>
      <c r="H19" s="12"/>
      <c r="I19" s="12"/>
      <c r="J19" s="12"/>
      <c r="K19" s="12"/>
      <c r="L19" s="16"/>
      <c r="M19" s="17"/>
      <c r="N19" s="17"/>
      <c r="O19" s="17"/>
      <c r="P19" s="17"/>
      <c r="Q19" s="17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x14ac:dyDescent="0.25">
      <c r="A20" s="5">
        <v>40768</v>
      </c>
      <c r="B20" s="2">
        <v>3.69</v>
      </c>
      <c r="C20" s="2">
        <v>1.25</v>
      </c>
      <c r="D20" s="2">
        <v>-1.68</v>
      </c>
      <c r="E20" s="2">
        <v>-1.62</v>
      </c>
      <c r="F20" s="2">
        <v>-14</v>
      </c>
      <c r="G20" s="2">
        <f t="shared" si="0"/>
        <v>-2.472</v>
      </c>
      <c r="H20" s="12"/>
      <c r="I20" s="12"/>
      <c r="J20" s="12"/>
      <c r="K20" s="12"/>
      <c r="L20" s="16"/>
      <c r="M20" s="17"/>
      <c r="N20" s="17"/>
      <c r="O20" s="17"/>
      <c r="P20" s="17"/>
      <c r="Q20" s="17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x14ac:dyDescent="0.25">
      <c r="A21" s="5">
        <v>40769</v>
      </c>
      <c r="B21" s="2">
        <v>3.71</v>
      </c>
      <c r="C21" s="2">
        <v>1.4</v>
      </c>
      <c r="D21" s="2">
        <v>-1.68</v>
      </c>
      <c r="E21" s="2">
        <v>-1.62</v>
      </c>
      <c r="F21" s="2">
        <v>-14.75</v>
      </c>
      <c r="G21" s="2">
        <f t="shared" si="0"/>
        <v>-2.5880000000000001</v>
      </c>
      <c r="H21" s="12"/>
      <c r="I21" s="12"/>
      <c r="J21" s="12"/>
      <c r="K21" s="12"/>
      <c r="L21" s="16"/>
      <c r="M21" s="17"/>
      <c r="N21" s="17"/>
      <c r="O21" s="17"/>
      <c r="P21" s="17"/>
      <c r="Q21" s="17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x14ac:dyDescent="0.25">
      <c r="A22" s="5">
        <v>40770</v>
      </c>
      <c r="B22" s="2">
        <v>3.91</v>
      </c>
      <c r="C22" s="2">
        <v>1.53</v>
      </c>
      <c r="D22" s="2">
        <v>-1.51</v>
      </c>
      <c r="E22" s="2">
        <v>-1.62</v>
      </c>
      <c r="F22" s="2">
        <v>-14.75</v>
      </c>
      <c r="G22" s="2">
        <f t="shared" si="0"/>
        <v>-2.488</v>
      </c>
      <c r="H22" s="12"/>
      <c r="I22" s="12"/>
      <c r="J22" s="12"/>
      <c r="K22" s="12"/>
      <c r="L22" s="16"/>
      <c r="M22" s="17"/>
      <c r="N22" s="17"/>
      <c r="O22" s="17"/>
      <c r="P22" s="17"/>
      <c r="Q22" s="17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x14ac:dyDescent="0.25">
      <c r="A23" s="5">
        <v>40771</v>
      </c>
      <c r="B23" s="2">
        <v>4.17</v>
      </c>
      <c r="C23" s="2">
        <v>1.69</v>
      </c>
      <c r="D23" s="2">
        <v>-1.53</v>
      </c>
      <c r="E23" s="2">
        <v>-1.58</v>
      </c>
      <c r="F23" s="2">
        <v>-14.75</v>
      </c>
      <c r="G23" s="2">
        <f t="shared" si="0"/>
        <v>-2.4</v>
      </c>
      <c r="H23" s="12"/>
      <c r="I23" s="12"/>
      <c r="J23" s="12"/>
      <c r="K23" s="12"/>
      <c r="L23" s="16"/>
      <c r="M23" s="17"/>
      <c r="N23" s="17"/>
      <c r="O23" s="17"/>
      <c r="P23" s="17"/>
      <c r="Q23" s="17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x14ac:dyDescent="0.25">
      <c r="A24" s="5">
        <v>40772</v>
      </c>
      <c r="B24" s="2">
        <v>4.17</v>
      </c>
      <c r="C24" s="2">
        <v>1.83</v>
      </c>
      <c r="D24" s="2">
        <v>-1.46</v>
      </c>
      <c r="E24" s="2">
        <v>-1.63</v>
      </c>
      <c r="F24" s="2">
        <v>-15.5</v>
      </c>
      <c r="G24" s="2">
        <f t="shared" si="0"/>
        <v>-2.5179999999999998</v>
      </c>
      <c r="H24" s="12"/>
      <c r="I24" s="12"/>
      <c r="J24" s="12"/>
      <c r="K24" s="12"/>
      <c r="L24" s="16"/>
      <c r="M24" s="17"/>
      <c r="N24" s="17"/>
      <c r="O24" s="17"/>
      <c r="P24" s="17"/>
      <c r="Q24" s="17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x14ac:dyDescent="0.25">
      <c r="A25" s="5">
        <v>40773</v>
      </c>
      <c r="B25" s="2">
        <v>4.17</v>
      </c>
      <c r="C25" s="2">
        <v>1.83</v>
      </c>
      <c r="D25" s="2">
        <v>-1.54</v>
      </c>
      <c r="E25" s="2">
        <v>-1.73</v>
      </c>
      <c r="F25" s="2">
        <v>-15.75</v>
      </c>
      <c r="G25" s="2">
        <f t="shared" si="0"/>
        <v>-2.6040000000000001</v>
      </c>
      <c r="H25" s="12"/>
      <c r="I25" s="12"/>
      <c r="J25" s="12"/>
      <c r="K25" s="12"/>
      <c r="L25" s="16"/>
      <c r="M25" s="17"/>
      <c r="N25" s="17"/>
      <c r="O25" s="17"/>
      <c r="P25" s="17"/>
      <c r="Q25" s="17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x14ac:dyDescent="0.25">
      <c r="A26" s="5">
        <v>40774</v>
      </c>
      <c r="B26" s="2">
        <v>4.05</v>
      </c>
      <c r="C26" s="2">
        <v>1.83</v>
      </c>
      <c r="D26" s="2">
        <v>-1.7</v>
      </c>
      <c r="E26" s="2">
        <v>-1.67</v>
      </c>
      <c r="F26" s="2">
        <v>-14.75</v>
      </c>
      <c r="G26" s="2">
        <f t="shared" si="0"/>
        <v>-2.448</v>
      </c>
      <c r="H26" s="12"/>
      <c r="I26" s="12"/>
      <c r="J26" s="12"/>
      <c r="K26" s="12"/>
      <c r="L26" s="16"/>
      <c r="M26" s="17"/>
      <c r="N26" s="17"/>
      <c r="O26" s="17"/>
      <c r="P26" s="17"/>
      <c r="Q26" s="17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x14ac:dyDescent="0.25">
      <c r="A27" s="5">
        <v>40775</v>
      </c>
      <c r="B27" s="2">
        <v>3.85</v>
      </c>
      <c r="C27" s="2">
        <v>1.72</v>
      </c>
      <c r="D27" s="2">
        <v>-1.7</v>
      </c>
      <c r="E27" s="2">
        <v>-1.69</v>
      </c>
      <c r="F27" s="2">
        <v>-12.75</v>
      </c>
      <c r="G27" s="2">
        <f t="shared" si="0"/>
        <v>-2.1139999999999999</v>
      </c>
      <c r="H27" s="12"/>
      <c r="I27" s="12"/>
      <c r="J27" s="12"/>
      <c r="K27" s="12"/>
      <c r="L27" s="16"/>
      <c r="M27" s="17"/>
      <c r="N27" s="17"/>
      <c r="O27" s="17"/>
      <c r="P27" s="17"/>
      <c r="Q27" s="17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x14ac:dyDescent="0.25">
      <c r="A28" s="5">
        <v>40776</v>
      </c>
      <c r="B28" s="2">
        <v>3.65</v>
      </c>
      <c r="C28" s="2">
        <v>1.68</v>
      </c>
      <c r="D28" s="2">
        <v>-1.7</v>
      </c>
      <c r="E28" s="2">
        <v>-1.69</v>
      </c>
      <c r="F28" s="2">
        <v>-11.75</v>
      </c>
      <c r="G28" s="2">
        <f t="shared" si="0"/>
        <v>-1.9620000000000002</v>
      </c>
      <c r="H28" s="12"/>
      <c r="I28" s="12"/>
      <c r="J28" s="12"/>
      <c r="K28" s="12"/>
      <c r="L28" s="16"/>
      <c r="M28" s="17"/>
      <c r="N28" s="17"/>
      <c r="O28" s="17"/>
      <c r="P28" s="17"/>
      <c r="Q28" s="17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x14ac:dyDescent="0.25">
      <c r="A29" s="5">
        <v>40777</v>
      </c>
      <c r="B29" s="2">
        <v>3.86</v>
      </c>
      <c r="C29" s="2">
        <v>1.78</v>
      </c>
      <c r="D29" s="2">
        <v>-1.5</v>
      </c>
      <c r="E29" s="2">
        <v>-1.69</v>
      </c>
      <c r="F29" s="2">
        <v>-11.75</v>
      </c>
      <c r="G29" s="2">
        <f t="shared" si="0"/>
        <v>-1.86</v>
      </c>
      <c r="H29" s="12"/>
      <c r="I29" s="12"/>
      <c r="J29" s="12"/>
      <c r="K29" s="12"/>
      <c r="L29" s="16"/>
      <c r="M29" s="17"/>
      <c r="N29" s="17"/>
      <c r="O29" s="17"/>
      <c r="P29" s="17"/>
      <c r="Q29" s="17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x14ac:dyDescent="0.25">
      <c r="A30" s="5">
        <v>40778</v>
      </c>
      <c r="B30" s="2">
        <v>4.1399999999999997</v>
      </c>
      <c r="C30" s="2">
        <v>1.73</v>
      </c>
      <c r="D30" s="2">
        <v>-1.5</v>
      </c>
      <c r="E30" s="2">
        <v>-1.85</v>
      </c>
      <c r="F30" s="2">
        <v>-11.75</v>
      </c>
      <c r="G30" s="2">
        <f t="shared" si="0"/>
        <v>-1.8460000000000001</v>
      </c>
      <c r="H30" s="12"/>
      <c r="I30" s="12"/>
      <c r="J30" s="12"/>
      <c r="K30" s="12"/>
      <c r="L30" s="16"/>
      <c r="M30" s="17"/>
      <c r="N30" s="17"/>
      <c r="O30" s="17"/>
      <c r="P30" s="17"/>
      <c r="Q30" s="17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x14ac:dyDescent="0.25">
      <c r="A31" s="5">
        <v>40779</v>
      </c>
      <c r="B31" s="2">
        <v>4.1399999999999997</v>
      </c>
      <c r="C31" s="2">
        <v>1.92</v>
      </c>
      <c r="D31" s="2">
        <v>-1.68</v>
      </c>
      <c r="E31" s="2">
        <v>-2.0099999999999998</v>
      </c>
      <c r="F31" s="2">
        <v>-10.25</v>
      </c>
      <c r="G31" s="2">
        <f t="shared" si="0"/>
        <v>-1.5760000000000001</v>
      </c>
      <c r="H31" s="12"/>
      <c r="I31" s="12"/>
      <c r="J31" s="12"/>
      <c r="K31" s="12"/>
      <c r="L31" s="16"/>
      <c r="M31" s="17"/>
      <c r="N31" s="17"/>
      <c r="O31" s="17"/>
      <c r="P31" s="17"/>
      <c r="Q31" s="17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x14ac:dyDescent="0.25">
      <c r="A32" s="5">
        <v>40780</v>
      </c>
      <c r="B32" s="2">
        <v>4.1399999999999997</v>
      </c>
      <c r="C32" s="2">
        <v>1.92</v>
      </c>
      <c r="D32" s="2">
        <v>-1.79</v>
      </c>
      <c r="E32" s="2">
        <v>-2.0499999999999998</v>
      </c>
      <c r="F32" s="2">
        <v>-9.5</v>
      </c>
      <c r="G32" s="2">
        <f t="shared" si="0"/>
        <v>-1.456</v>
      </c>
      <c r="H32" s="12"/>
      <c r="I32" s="12"/>
      <c r="J32" s="12"/>
      <c r="K32" s="12"/>
      <c r="L32" s="16"/>
      <c r="M32" s="17"/>
      <c r="N32" s="17"/>
      <c r="O32" s="17"/>
      <c r="P32" s="17"/>
      <c r="Q32" s="17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x14ac:dyDescent="0.25">
      <c r="A33" s="5">
        <v>40781</v>
      </c>
      <c r="B33" s="2">
        <v>4.12</v>
      </c>
      <c r="C33" s="2">
        <v>1.92</v>
      </c>
      <c r="D33" s="2">
        <v>-1.71</v>
      </c>
      <c r="E33" s="2">
        <v>-2.14</v>
      </c>
      <c r="F33" s="2">
        <v>-9.75</v>
      </c>
      <c r="G33" s="2">
        <f t="shared" si="0"/>
        <v>-1.512</v>
      </c>
      <c r="H33" s="12"/>
      <c r="I33" s="12"/>
      <c r="J33" s="12"/>
      <c r="K33" s="12"/>
      <c r="L33" s="16"/>
      <c r="M33" s="17"/>
      <c r="N33" s="17"/>
      <c r="O33" s="17"/>
      <c r="P33" s="17"/>
      <c r="Q33" s="17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x14ac:dyDescent="0.25">
      <c r="A34" s="5">
        <v>40782</v>
      </c>
      <c r="B34" s="2">
        <v>4.68</v>
      </c>
      <c r="C34" s="2">
        <v>1.74</v>
      </c>
      <c r="D34" s="2">
        <v>-1.71</v>
      </c>
      <c r="E34" s="2">
        <v>-2.0499999999999998</v>
      </c>
      <c r="F34" s="2">
        <v>-5</v>
      </c>
      <c r="G34" s="2">
        <f t="shared" si="0"/>
        <v>-0.46799999999999997</v>
      </c>
      <c r="H34" s="12"/>
      <c r="I34" s="12"/>
      <c r="J34" s="12"/>
      <c r="K34" s="12"/>
      <c r="L34" s="16"/>
      <c r="M34" s="17"/>
      <c r="N34" s="17"/>
      <c r="O34" s="17"/>
      <c r="P34" s="17"/>
      <c r="Q34" s="17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x14ac:dyDescent="0.25">
      <c r="A35" s="5">
        <v>40783</v>
      </c>
      <c r="B35" s="2">
        <v>5.03</v>
      </c>
      <c r="C35" s="2">
        <v>1.79</v>
      </c>
      <c r="D35" s="2">
        <v>-1.71</v>
      </c>
      <c r="E35" s="2">
        <v>-2.0499999999999998</v>
      </c>
      <c r="F35" s="2">
        <v>-11.75</v>
      </c>
      <c r="G35" s="2">
        <f t="shared" si="0"/>
        <v>-1.738</v>
      </c>
      <c r="H35" s="12"/>
      <c r="I35" s="12"/>
      <c r="J35" s="12"/>
      <c r="K35" s="12"/>
      <c r="L35" s="16"/>
      <c r="M35" s="17"/>
      <c r="N35" s="17"/>
      <c r="O35" s="17"/>
      <c r="P35" s="17"/>
      <c r="Q35" s="17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x14ac:dyDescent="0.25">
      <c r="A36" s="5">
        <v>40784</v>
      </c>
      <c r="B36" s="2">
        <v>4.87</v>
      </c>
      <c r="C36" s="2">
        <v>1.57</v>
      </c>
      <c r="D36" s="2">
        <v>-1.43</v>
      </c>
      <c r="E36" s="2">
        <v>-2.0499999999999998</v>
      </c>
      <c r="F36" s="2">
        <v>-11.75</v>
      </c>
      <c r="G36" s="2">
        <f t="shared" si="0"/>
        <v>-1.7579999999999998</v>
      </c>
      <c r="H36" s="12"/>
      <c r="I36" s="12"/>
      <c r="J36" s="12"/>
      <c r="K36" s="12"/>
      <c r="L36" s="16"/>
      <c r="M36" s="17"/>
      <c r="N36" s="17"/>
      <c r="O36" s="17"/>
      <c r="P36" s="17"/>
      <c r="Q36" s="17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x14ac:dyDescent="0.25">
      <c r="A37" s="5">
        <v>40785</v>
      </c>
      <c r="B37" s="2">
        <v>4.54</v>
      </c>
      <c r="C37" s="2">
        <v>1.36</v>
      </c>
      <c r="D37" s="2">
        <v>-1.33</v>
      </c>
      <c r="E37" s="2">
        <v>-1.99</v>
      </c>
      <c r="F37" s="2">
        <v>-11.75</v>
      </c>
      <c r="G37" s="2">
        <f t="shared" si="0"/>
        <v>-1.8340000000000001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x14ac:dyDescent="0.25">
      <c r="A38" s="5">
        <v>40786</v>
      </c>
      <c r="B38" s="2">
        <v>4.54</v>
      </c>
      <c r="C38" s="2">
        <v>1.61</v>
      </c>
      <c r="D38" s="2">
        <v>-0.93</v>
      </c>
      <c r="E38" s="2">
        <v>-2.0499999999999998</v>
      </c>
      <c r="F38" s="2">
        <v>-11.5</v>
      </c>
      <c r="G38" s="2">
        <f t="shared" si="0"/>
        <v>-1.6659999999999997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x14ac:dyDescent="0.25">
      <c r="A39" s="5">
        <v>40787</v>
      </c>
      <c r="B39" s="2">
        <v>4.54</v>
      </c>
      <c r="C39" s="2">
        <v>1.61</v>
      </c>
      <c r="D39" s="2">
        <v>-0.97</v>
      </c>
      <c r="E39" s="2">
        <v>-2.02</v>
      </c>
      <c r="F39" s="2">
        <v>-11.5</v>
      </c>
      <c r="G39" s="2">
        <f t="shared" si="0"/>
        <v>-1.6679999999999999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x14ac:dyDescent="0.25">
      <c r="A40" s="5">
        <v>40788</v>
      </c>
      <c r="B40" s="2">
        <v>4.54</v>
      </c>
      <c r="C40" s="2">
        <v>1.61</v>
      </c>
      <c r="D40" s="2">
        <v>-1.1499999999999999</v>
      </c>
      <c r="E40" s="2">
        <v>-1.9</v>
      </c>
      <c r="F40" s="2">
        <v>-14.75</v>
      </c>
      <c r="G40" s="2">
        <f t="shared" si="0"/>
        <v>-2.33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x14ac:dyDescent="0.25">
      <c r="A41" s="5">
        <v>40789</v>
      </c>
      <c r="B41" s="2">
        <v>4.67</v>
      </c>
      <c r="C41" s="2">
        <v>1.61</v>
      </c>
      <c r="D41" s="2">
        <v>-1.1499999999999999</v>
      </c>
      <c r="E41" s="2">
        <v>-1.94</v>
      </c>
      <c r="F41" s="2">
        <v>-16</v>
      </c>
      <c r="G41" s="2">
        <f t="shared" si="0"/>
        <v>-2.5619999999999998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x14ac:dyDescent="0.25">
      <c r="A42" s="5">
        <v>40790</v>
      </c>
      <c r="B42" s="2">
        <v>4.28</v>
      </c>
      <c r="C42" s="2">
        <v>1.5</v>
      </c>
      <c r="D42" s="2">
        <v>-1.1499999999999999</v>
      </c>
      <c r="E42" s="2">
        <v>-1.94</v>
      </c>
      <c r="F42" s="2">
        <v>-15.25</v>
      </c>
      <c r="G42" s="2">
        <f t="shared" si="0"/>
        <v>-2.5119999999999996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x14ac:dyDescent="0.25">
      <c r="A43" s="5">
        <v>40791</v>
      </c>
      <c r="B43" s="2">
        <v>4.4800000000000004</v>
      </c>
      <c r="C43" s="2">
        <v>1.6</v>
      </c>
      <c r="D43" s="2">
        <v>-1.1499999999999999</v>
      </c>
      <c r="E43" s="2">
        <v>-1.94</v>
      </c>
      <c r="F43" s="2">
        <v>-15.25</v>
      </c>
      <c r="G43" s="2">
        <f t="shared" si="0"/>
        <v>-2.452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x14ac:dyDescent="0.25">
      <c r="A44" s="5">
        <v>40792</v>
      </c>
      <c r="B44" s="2">
        <v>4.91</v>
      </c>
      <c r="C44" s="2">
        <v>1.59</v>
      </c>
      <c r="D44" s="2">
        <v>-1.23</v>
      </c>
      <c r="E44" s="2">
        <v>-1.94</v>
      </c>
      <c r="F44" s="2">
        <v>-15.25</v>
      </c>
      <c r="G44" s="2">
        <f t="shared" si="0"/>
        <v>-2.3839999999999999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x14ac:dyDescent="0.25">
      <c r="A45" s="5">
        <v>40793</v>
      </c>
      <c r="B45" s="2">
        <v>4.91</v>
      </c>
      <c r="C45" s="2">
        <v>1.56</v>
      </c>
      <c r="D45" s="2">
        <v>-0.93</v>
      </c>
      <c r="E45" s="2">
        <v>-2.02</v>
      </c>
      <c r="F45" s="2">
        <v>-15.5</v>
      </c>
      <c r="G45" s="2">
        <f t="shared" si="0"/>
        <v>-2.3959999999999999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x14ac:dyDescent="0.25">
      <c r="A46" s="5">
        <v>40794</v>
      </c>
      <c r="B46" s="2">
        <v>4.91</v>
      </c>
      <c r="C46" s="2">
        <v>1.56</v>
      </c>
      <c r="D46" s="2">
        <v>-0.93</v>
      </c>
      <c r="E46" s="2">
        <v>-1.91</v>
      </c>
      <c r="F46" s="2">
        <v>-14.5</v>
      </c>
      <c r="G46" s="2">
        <f t="shared" si="0"/>
        <v>-2.1739999999999999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x14ac:dyDescent="0.25">
      <c r="A47" s="5">
        <v>40795</v>
      </c>
      <c r="B47" s="2">
        <v>4.78</v>
      </c>
      <c r="C47" s="2">
        <v>1.56</v>
      </c>
      <c r="D47" s="2">
        <v>-1.1599999999999999</v>
      </c>
      <c r="E47" s="2">
        <v>-1.84</v>
      </c>
      <c r="F47" s="2">
        <v>-14</v>
      </c>
      <c r="G47" s="2">
        <f t="shared" si="0"/>
        <v>-2.1320000000000001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x14ac:dyDescent="0.25">
      <c r="A48" s="5">
        <v>40796</v>
      </c>
      <c r="B48" s="2">
        <v>4.47</v>
      </c>
      <c r="C48" s="2">
        <v>1.66</v>
      </c>
      <c r="D48" s="2">
        <v>-1.1599999999999999</v>
      </c>
      <c r="E48" s="2">
        <v>-1.61</v>
      </c>
      <c r="F48" s="2">
        <v>-13.75</v>
      </c>
      <c r="G48" s="2">
        <f t="shared" si="0"/>
        <v>-2.0780000000000003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x14ac:dyDescent="0.25">
      <c r="A49" s="5">
        <v>40797</v>
      </c>
      <c r="B49" s="2">
        <v>4.6399999999999997</v>
      </c>
      <c r="C49" s="2">
        <v>1.78</v>
      </c>
      <c r="D49" s="2">
        <v>-1.1599999999999999</v>
      </c>
      <c r="E49" s="2">
        <v>-1.61</v>
      </c>
      <c r="F49" s="2">
        <v>-12.5</v>
      </c>
      <c r="G49" s="2">
        <f t="shared" si="0"/>
        <v>-1.7700000000000002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x14ac:dyDescent="0.25">
      <c r="A50" s="5">
        <v>40798</v>
      </c>
      <c r="B50" s="2">
        <v>4.72</v>
      </c>
      <c r="C50" s="2">
        <v>1.85</v>
      </c>
      <c r="D50" s="2">
        <v>-0.92</v>
      </c>
      <c r="E50" s="2">
        <v>-1.61</v>
      </c>
      <c r="F50" s="2">
        <v>-12.5</v>
      </c>
      <c r="G50" s="2">
        <f t="shared" si="0"/>
        <v>-1.6920000000000002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x14ac:dyDescent="0.25">
      <c r="A51" s="5">
        <v>40799</v>
      </c>
      <c r="B51" s="2">
        <v>4.55</v>
      </c>
      <c r="C51" s="2">
        <v>2.0699999999999998</v>
      </c>
      <c r="D51" s="2">
        <v>-0.84</v>
      </c>
      <c r="E51" s="2">
        <v>-1.67</v>
      </c>
      <c r="F51" s="2">
        <v>-12.5</v>
      </c>
      <c r="G51" s="2">
        <f t="shared" si="0"/>
        <v>-1.6780000000000002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x14ac:dyDescent="0.25">
      <c r="A52" s="5">
        <v>40800</v>
      </c>
      <c r="B52" s="2">
        <v>4.55</v>
      </c>
      <c r="C52" s="2">
        <v>2.33</v>
      </c>
      <c r="D52" s="2">
        <v>-1.1499999999999999</v>
      </c>
      <c r="E52" s="2">
        <v>-1.73</v>
      </c>
      <c r="F52" s="2">
        <v>-11</v>
      </c>
      <c r="G52" s="2">
        <f t="shared" si="0"/>
        <v>-1.4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x14ac:dyDescent="0.25">
      <c r="A53" s="5">
        <v>40801</v>
      </c>
      <c r="B53" s="2">
        <v>4.55</v>
      </c>
      <c r="C53" s="2">
        <v>2.33</v>
      </c>
      <c r="D53" s="2">
        <v>-1.1399999999999999</v>
      </c>
      <c r="E53" s="2">
        <v>-1.96</v>
      </c>
      <c r="F53" s="2">
        <v>-12</v>
      </c>
      <c r="G53" s="2">
        <f t="shared" si="0"/>
        <v>-1.6439999999999997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x14ac:dyDescent="0.25">
      <c r="A54" s="5">
        <v>40802</v>
      </c>
      <c r="B54" s="2">
        <v>4.38</v>
      </c>
      <c r="C54" s="2">
        <v>2.33</v>
      </c>
      <c r="D54" s="2">
        <v>-1.26</v>
      </c>
      <c r="E54" s="2">
        <v>-1.95</v>
      </c>
      <c r="F54" s="2">
        <v>-10.75</v>
      </c>
      <c r="G54" s="2">
        <f t="shared" si="0"/>
        <v>-1.45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x14ac:dyDescent="0.25">
      <c r="A55" s="5">
        <v>40803</v>
      </c>
      <c r="B55" s="2">
        <v>4</v>
      </c>
      <c r="C55" s="2">
        <v>1.88</v>
      </c>
      <c r="D55" s="2">
        <v>-1.26</v>
      </c>
      <c r="E55" s="2">
        <v>-1.93</v>
      </c>
      <c r="F55" s="2">
        <v>-11</v>
      </c>
      <c r="G55" s="2">
        <f t="shared" si="0"/>
        <v>-1.6619999999999997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x14ac:dyDescent="0.25">
      <c r="A56" s="5">
        <v>40804</v>
      </c>
      <c r="B56" s="2">
        <v>4.54</v>
      </c>
      <c r="C56" s="2">
        <v>1.68</v>
      </c>
      <c r="D56" s="2">
        <v>-1.26</v>
      </c>
      <c r="E56" s="2">
        <v>-1.93</v>
      </c>
      <c r="F56" s="2">
        <v>-10.75</v>
      </c>
      <c r="G56" s="2">
        <f t="shared" si="0"/>
        <v>-1.544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x14ac:dyDescent="0.25">
      <c r="A57" s="5">
        <v>40805</v>
      </c>
      <c r="B57" s="2">
        <v>4.17</v>
      </c>
      <c r="C57" s="2">
        <v>1.56</v>
      </c>
      <c r="D57" s="2">
        <v>-1.3</v>
      </c>
      <c r="E57" s="2">
        <v>-1.93</v>
      </c>
      <c r="F57" s="2">
        <v>-10.75</v>
      </c>
      <c r="G57" s="2">
        <f t="shared" si="0"/>
        <v>-1.65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x14ac:dyDescent="0.25">
      <c r="A58" s="5">
        <v>40806</v>
      </c>
      <c r="B58" s="2">
        <v>4.07</v>
      </c>
      <c r="C58" s="2">
        <v>1.58</v>
      </c>
      <c r="D58" s="2">
        <v>-1.36</v>
      </c>
      <c r="E58" s="2">
        <v>-1.86</v>
      </c>
      <c r="F58" s="2">
        <v>-10.75</v>
      </c>
      <c r="G58" s="2">
        <f t="shared" si="0"/>
        <v>-1.6640000000000001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x14ac:dyDescent="0.25">
      <c r="A59" s="5">
        <v>40807</v>
      </c>
      <c r="B59" s="2">
        <v>4.07</v>
      </c>
      <c r="C59" s="2">
        <v>1.42</v>
      </c>
      <c r="D59" s="2">
        <v>-1.45</v>
      </c>
      <c r="E59" s="2">
        <v>-1.85</v>
      </c>
      <c r="F59" s="2">
        <v>-11.5</v>
      </c>
      <c r="G59" s="2">
        <f t="shared" si="0"/>
        <v>-1.8620000000000001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x14ac:dyDescent="0.25">
      <c r="A60" s="5">
        <v>40808</v>
      </c>
      <c r="B60" s="2">
        <v>4.07</v>
      </c>
      <c r="C60" s="2">
        <v>1.42</v>
      </c>
      <c r="D60" s="2">
        <v>-1.58</v>
      </c>
      <c r="E60" s="2">
        <v>-1.86</v>
      </c>
      <c r="F60" s="2">
        <v>-13</v>
      </c>
      <c r="G60" s="2">
        <f t="shared" si="0"/>
        <v>-2.19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x14ac:dyDescent="0.25">
      <c r="A61" s="5">
        <v>40809</v>
      </c>
      <c r="B61" s="2">
        <v>3.87</v>
      </c>
      <c r="C61" s="2">
        <v>1.42</v>
      </c>
      <c r="D61" s="2">
        <v>-1.72</v>
      </c>
      <c r="E61" s="2">
        <v>-1.89</v>
      </c>
      <c r="F61" s="2">
        <v>-12.5</v>
      </c>
      <c r="G61" s="2">
        <f t="shared" si="0"/>
        <v>-2.1640000000000001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x14ac:dyDescent="0.25">
      <c r="A62" s="5">
        <v>40810</v>
      </c>
      <c r="B62" s="2">
        <v>3.86</v>
      </c>
      <c r="C62" s="2">
        <v>1.18</v>
      </c>
      <c r="D62" s="2">
        <v>-1.72</v>
      </c>
      <c r="E62" s="2">
        <v>-1.85</v>
      </c>
      <c r="F62" s="2">
        <v>-13.25</v>
      </c>
      <c r="G62" s="2">
        <f t="shared" si="0"/>
        <v>-2.3559999999999999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x14ac:dyDescent="0.25">
      <c r="A63" s="5">
        <v>40811</v>
      </c>
      <c r="B63" s="2">
        <v>3.92</v>
      </c>
      <c r="C63" s="2">
        <v>1.03</v>
      </c>
      <c r="D63" s="2">
        <v>-1.72</v>
      </c>
      <c r="E63" s="2">
        <v>-1.85</v>
      </c>
      <c r="F63" s="2">
        <v>-12.25</v>
      </c>
      <c r="G63" s="2">
        <f t="shared" si="0"/>
        <v>-2.1739999999999999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x14ac:dyDescent="0.25">
      <c r="A64" s="5">
        <v>40812</v>
      </c>
      <c r="B64" s="2">
        <v>4.01</v>
      </c>
      <c r="C64" s="2">
        <v>0.73</v>
      </c>
      <c r="D64" s="2">
        <v>-1.51</v>
      </c>
      <c r="E64" s="2">
        <v>-1.85</v>
      </c>
      <c r="F64" s="2">
        <v>-12.25</v>
      </c>
      <c r="G64" s="2">
        <f t="shared" si="0"/>
        <v>-2.1739999999999999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x14ac:dyDescent="0.25">
      <c r="A65" s="5">
        <v>40813</v>
      </c>
      <c r="B65" s="2">
        <v>4.1100000000000003</v>
      </c>
      <c r="C65" s="2">
        <v>0.81</v>
      </c>
      <c r="D65" s="2">
        <v>-1.35</v>
      </c>
      <c r="E65" s="2">
        <v>-1.85</v>
      </c>
      <c r="F65" s="2">
        <v>-12.25</v>
      </c>
      <c r="G65" s="2">
        <f t="shared" si="0"/>
        <v>-2.1060000000000003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1:29" x14ac:dyDescent="0.25">
      <c r="A66" s="5">
        <v>40814</v>
      </c>
      <c r="B66" s="2">
        <v>4.1100000000000003</v>
      </c>
      <c r="C66" s="2">
        <v>0.77</v>
      </c>
      <c r="D66" s="2">
        <v>-1.54</v>
      </c>
      <c r="E66" s="2">
        <v>-1.92</v>
      </c>
      <c r="F66" s="2">
        <v>-10.25</v>
      </c>
      <c r="G66" s="2">
        <f t="shared" si="0"/>
        <v>-1.7659999999999996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1:29" x14ac:dyDescent="0.25">
      <c r="A67" s="5">
        <v>40815</v>
      </c>
      <c r="B67" s="2">
        <v>4.1100000000000003</v>
      </c>
      <c r="C67" s="2">
        <v>0.77</v>
      </c>
      <c r="D67" s="2">
        <v>-1.53</v>
      </c>
      <c r="E67" s="2">
        <v>-1.8</v>
      </c>
      <c r="F67" s="2">
        <v>-11.75</v>
      </c>
      <c r="G67" s="2">
        <f t="shared" si="0"/>
        <v>-2.04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1:29" x14ac:dyDescent="0.25">
      <c r="A68" s="5">
        <v>40816</v>
      </c>
      <c r="B68" s="2">
        <v>3.9</v>
      </c>
      <c r="C68" s="2">
        <v>0.77</v>
      </c>
      <c r="D68" s="2">
        <v>-1.68</v>
      </c>
      <c r="E68" s="2">
        <v>-1.78</v>
      </c>
      <c r="F68" s="2">
        <v>-10.25</v>
      </c>
      <c r="G68" s="2">
        <f t="shared" si="0"/>
        <v>-1.8079999999999998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 x14ac:dyDescent="0.25">
      <c r="A69" s="5">
        <v>40817</v>
      </c>
      <c r="B69" s="2">
        <v>3.84</v>
      </c>
      <c r="C69" s="2">
        <v>0.74</v>
      </c>
      <c r="D69" s="2">
        <v>-1.68</v>
      </c>
      <c r="E69" s="2">
        <v>-1.69</v>
      </c>
      <c r="F69" s="2">
        <v>-12</v>
      </c>
      <c r="G69" s="2">
        <f t="shared" si="0"/>
        <v>-2.1579999999999999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1:29" x14ac:dyDescent="0.25">
      <c r="A70" s="5">
        <v>40818</v>
      </c>
      <c r="B70" s="2">
        <v>4.17</v>
      </c>
      <c r="C70" s="2">
        <v>0.53</v>
      </c>
      <c r="D70" s="2">
        <v>-1.68</v>
      </c>
      <c r="E70" s="2">
        <v>-1.69</v>
      </c>
      <c r="F70" s="2">
        <v>-12</v>
      </c>
      <c r="G70" s="2">
        <f t="shared" si="0"/>
        <v>-2.1339999999999999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 x14ac:dyDescent="0.25">
      <c r="A71" s="5">
        <v>40819</v>
      </c>
      <c r="B71" s="2">
        <v>4.21</v>
      </c>
      <c r="C71" s="2">
        <v>0.41</v>
      </c>
      <c r="D71" s="2">
        <v>-1.8</v>
      </c>
      <c r="E71" s="2">
        <v>-1.69</v>
      </c>
      <c r="F71" s="2">
        <v>-12</v>
      </c>
      <c r="G71" s="2">
        <f t="shared" si="0"/>
        <v>-2.1739999999999999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spans="1:29" x14ac:dyDescent="0.25">
      <c r="A72" s="5">
        <v>40820</v>
      </c>
      <c r="B72" s="2">
        <v>4.2</v>
      </c>
      <c r="C72" s="2">
        <v>0.66</v>
      </c>
      <c r="D72" s="2">
        <v>-1.88</v>
      </c>
      <c r="E72" s="2">
        <v>-1.66</v>
      </c>
      <c r="F72" s="2">
        <v>-12</v>
      </c>
      <c r="G72" s="2">
        <f t="shared" si="0"/>
        <v>-2.1360000000000001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1:29" x14ac:dyDescent="0.25">
      <c r="A73" s="5">
        <v>40821</v>
      </c>
      <c r="B73" s="2">
        <v>4.2</v>
      </c>
      <c r="C73" s="2">
        <v>0.26</v>
      </c>
      <c r="D73" s="2">
        <v>-1.63</v>
      </c>
      <c r="E73" s="2">
        <v>-1.58</v>
      </c>
      <c r="F73" s="2">
        <v>-13</v>
      </c>
      <c r="G73" s="2">
        <f t="shared" ref="G73:G136" si="1">AVERAGE(B73:F73)</f>
        <v>-2.35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spans="1:29" x14ac:dyDescent="0.25">
      <c r="A74" s="5">
        <v>40822</v>
      </c>
      <c r="B74" s="2">
        <v>4.2</v>
      </c>
      <c r="C74" s="2">
        <v>0.26</v>
      </c>
      <c r="D74" s="2">
        <v>-1.44</v>
      </c>
      <c r="E74" s="2">
        <v>-1.43</v>
      </c>
      <c r="F74" s="2">
        <v>-11.5</v>
      </c>
      <c r="G74" s="2">
        <f t="shared" si="1"/>
        <v>-1.982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1:29" x14ac:dyDescent="0.25">
      <c r="A75" s="5">
        <v>40823</v>
      </c>
      <c r="B75" s="2">
        <v>4.07</v>
      </c>
      <c r="C75" s="2">
        <v>0.26</v>
      </c>
      <c r="D75" s="2">
        <v>-1.1399999999999999</v>
      </c>
      <c r="E75" s="2">
        <v>-1.42</v>
      </c>
      <c r="F75" s="2">
        <v>-12</v>
      </c>
      <c r="G75" s="2">
        <f t="shared" si="1"/>
        <v>-2.0460000000000003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</row>
    <row r="76" spans="1:29" x14ac:dyDescent="0.25">
      <c r="A76" s="5">
        <v>40824</v>
      </c>
      <c r="B76" s="2">
        <v>4.29</v>
      </c>
      <c r="C76" s="2">
        <v>0.32</v>
      </c>
      <c r="D76" s="2">
        <v>-1.1399999999999999</v>
      </c>
      <c r="E76" s="2">
        <v>-1.49</v>
      </c>
      <c r="F76" s="2">
        <v>-9.5</v>
      </c>
      <c r="G76" s="2">
        <f t="shared" si="1"/>
        <v>-1.504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</row>
    <row r="77" spans="1:29" x14ac:dyDescent="0.25">
      <c r="A77" s="5">
        <v>40825</v>
      </c>
      <c r="B77" s="2">
        <v>3.95</v>
      </c>
      <c r="C77" s="2">
        <v>0.61</v>
      </c>
      <c r="D77" s="2">
        <v>-1.1399999999999999</v>
      </c>
      <c r="E77" s="2">
        <v>-1.49</v>
      </c>
      <c r="F77" s="2">
        <v>-9</v>
      </c>
      <c r="G77" s="2">
        <f t="shared" si="1"/>
        <v>-1.4139999999999999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  <row r="78" spans="1:29" x14ac:dyDescent="0.25">
      <c r="A78" s="5">
        <v>40826</v>
      </c>
      <c r="B78" s="2">
        <v>4.2</v>
      </c>
      <c r="C78" s="2">
        <v>0.38</v>
      </c>
      <c r="D78" s="2">
        <v>-0.96</v>
      </c>
      <c r="E78" s="2">
        <v>-1.49</v>
      </c>
      <c r="F78" s="2">
        <v>-9</v>
      </c>
      <c r="G78" s="2">
        <f t="shared" si="1"/>
        <v>-1.3740000000000001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spans="1:29" x14ac:dyDescent="0.25">
      <c r="A79" s="5">
        <v>40827</v>
      </c>
      <c r="B79" s="2">
        <v>3.91</v>
      </c>
      <c r="C79" s="2">
        <v>0.36</v>
      </c>
      <c r="D79" s="2">
        <v>-1.05</v>
      </c>
      <c r="E79" s="2">
        <v>-1.44</v>
      </c>
      <c r="F79" s="2">
        <v>-9</v>
      </c>
      <c r="G79" s="2">
        <f t="shared" si="1"/>
        <v>-1.4439999999999997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spans="1:29" x14ac:dyDescent="0.25">
      <c r="A80" s="5">
        <v>40828</v>
      </c>
      <c r="B80" s="2">
        <v>3.91</v>
      </c>
      <c r="C80" s="2">
        <v>0.38</v>
      </c>
      <c r="D80" s="2">
        <v>-1.19</v>
      </c>
      <c r="E80" s="2">
        <v>-1.51</v>
      </c>
      <c r="F80" s="2">
        <v>-9.5</v>
      </c>
      <c r="G80" s="2">
        <f t="shared" si="1"/>
        <v>-1.5820000000000001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</row>
    <row r="81" spans="1:29" x14ac:dyDescent="0.25">
      <c r="A81" s="5">
        <v>40829</v>
      </c>
      <c r="B81" s="2">
        <v>3.91</v>
      </c>
      <c r="C81" s="2">
        <v>0.38</v>
      </c>
      <c r="D81" s="2">
        <v>-1.34</v>
      </c>
      <c r="E81" s="2">
        <v>-1.46</v>
      </c>
      <c r="F81" s="2">
        <v>-10.25</v>
      </c>
      <c r="G81" s="2">
        <f t="shared" si="1"/>
        <v>-1.752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</row>
    <row r="82" spans="1:29" x14ac:dyDescent="0.25">
      <c r="A82" s="5">
        <v>40830</v>
      </c>
      <c r="B82" s="2">
        <v>3.94</v>
      </c>
      <c r="C82" s="2">
        <v>0.38</v>
      </c>
      <c r="D82" s="2">
        <v>-1.08</v>
      </c>
      <c r="E82" s="2">
        <v>-1.52</v>
      </c>
      <c r="F82" s="2">
        <v>-10.5</v>
      </c>
      <c r="G82" s="2">
        <f t="shared" si="1"/>
        <v>-1.7559999999999998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</row>
    <row r="83" spans="1:29" x14ac:dyDescent="0.25">
      <c r="A83" s="5">
        <v>40831</v>
      </c>
      <c r="B83" s="2">
        <v>3.73</v>
      </c>
      <c r="C83" s="2">
        <v>0.15</v>
      </c>
      <c r="D83" s="2">
        <v>-1.08</v>
      </c>
      <c r="E83" s="2">
        <v>-1.52</v>
      </c>
      <c r="F83" s="2">
        <v>-10.75</v>
      </c>
      <c r="G83" s="2">
        <f t="shared" si="1"/>
        <v>-1.8940000000000001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</row>
    <row r="84" spans="1:29" x14ac:dyDescent="0.25">
      <c r="A84" s="5">
        <v>40832</v>
      </c>
      <c r="B84" s="2">
        <v>4</v>
      </c>
      <c r="C84" s="2">
        <v>0.27</v>
      </c>
      <c r="D84" s="2">
        <v>-1.08</v>
      </c>
      <c r="E84" s="2">
        <v>-1.52</v>
      </c>
      <c r="F84" s="2">
        <v>-9.5</v>
      </c>
      <c r="G84" s="2">
        <f t="shared" si="1"/>
        <v>-1.5660000000000001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</row>
    <row r="85" spans="1:29" x14ac:dyDescent="0.25">
      <c r="A85" s="5">
        <v>40833</v>
      </c>
      <c r="B85" s="2">
        <v>3.67</v>
      </c>
      <c r="C85" s="2">
        <v>0.28999999999999998</v>
      </c>
      <c r="D85" s="2">
        <v>-1.1399999999999999</v>
      </c>
      <c r="E85" s="2">
        <v>-1.52</v>
      </c>
      <c r="F85" s="2">
        <v>-9.5</v>
      </c>
      <c r="G85" s="2">
        <f t="shared" si="1"/>
        <v>-1.64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</row>
    <row r="86" spans="1:29" x14ac:dyDescent="0.25">
      <c r="A86" s="5">
        <v>40834</v>
      </c>
      <c r="B86" s="2">
        <v>3.75</v>
      </c>
      <c r="C86" s="2">
        <v>0.35</v>
      </c>
      <c r="D86" s="2">
        <v>-0.97</v>
      </c>
      <c r="E86" s="2">
        <v>-1.45</v>
      </c>
      <c r="F86" s="2">
        <v>-9.5</v>
      </c>
      <c r="G86" s="2">
        <f t="shared" si="1"/>
        <v>-1.5640000000000001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</row>
    <row r="87" spans="1:29" x14ac:dyDescent="0.25">
      <c r="A87" s="5">
        <v>40835</v>
      </c>
      <c r="B87" s="2">
        <v>3.75</v>
      </c>
      <c r="C87" s="2">
        <v>0.3</v>
      </c>
      <c r="D87" s="2">
        <v>-0.85</v>
      </c>
      <c r="E87" s="2">
        <v>-1.53</v>
      </c>
      <c r="F87" s="2">
        <v>-8</v>
      </c>
      <c r="G87" s="2">
        <f t="shared" si="1"/>
        <v>-1.266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</row>
    <row r="88" spans="1:29" x14ac:dyDescent="0.25">
      <c r="A88" s="5">
        <v>40836</v>
      </c>
      <c r="B88" s="2">
        <v>3.75</v>
      </c>
      <c r="C88" s="2">
        <v>0.3</v>
      </c>
      <c r="D88" s="2">
        <v>-0.87</v>
      </c>
      <c r="E88" s="2">
        <v>-1.36</v>
      </c>
      <c r="F88" s="2">
        <v>-7.75</v>
      </c>
      <c r="G88" s="2">
        <f t="shared" si="1"/>
        <v>-1.1860000000000002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</row>
    <row r="89" spans="1:29" x14ac:dyDescent="0.25">
      <c r="A89" s="5">
        <v>40837</v>
      </c>
      <c r="B89" s="2">
        <v>3.59</v>
      </c>
      <c r="C89" s="2">
        <v>0.3</v>
      </c>
      <c r="D89" s="2">
        <v>-0.71</v>
      </c>
      <c r="E89" s="2">
        <v>-1.48</v>
      </c>
      <c r="F89" s="2">
        <v>-10.25</v>
      </c>
      <c r="G89" s="2">
        <f t="shared" si="1"/>
        <v>-1.7100000000000002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</row>
    <row r="90" spans="1:29" x14ac:dyDescent="0.25">
      <c r="A90" s="5">
        <v>40838</v>
      </c>
      <c r="B90" s="2">
        <v>3.49</v>
      </c>
      <c r="C90" s="2">
        <v>0.19</v>
      </c>
      <c r="D90" s="2">
        <v>-0.71</v>
      </c>
      <c r="E90" s="2">
        <v>-1.48</v>
      </c>
      <c r="F90" s="2">
        <v>-10.25</v>
      </c>
      <c r="G90" s="2">
        <f t="shared" si="1"/>
        <v>-1.752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</row>
    <row r="91" spans="1:29" x14ac:dyDescent="0.25">
      <c r="A91" s="5">
        <v>40839</v>
      </c>
      <c r="B91" s="2">
        <v>3.31</v>
      </c>
      <c r="C91" s="2">
        <v>7.0000000000000007E-2</v>
      </c>
      <c r="D91" s="2">
        <v>-0.71</v>
      </c>
      <c r="E91" s="2">
        <v>-1.48</v>
      </c>
      <c r="F91" s="2">
        <v>-7.25</v>
      </c>
      <c r="G91" s="2">
        <f t="shared" si="1"/>
        <v>-1.2120000000000002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</row>
    <row r="92" spans="1:29" x14ac:dyDescent="0.25">
      <c r="A92" s="5">
        <v>40840</v>
      </c>
      <c r="B92" s="2">
        <v>3.36</v>
      </c>
      <c r="C92" s="2">
        <v>-0.09</v>
      </c>
      <c r="D92" s="2">
        <v>0</v>
      </c>
      <c r="E92" s="2">
        <v>-1.48</v>
      </c>
      <c r="F92" s="2">
        <v>-7.25</v>
      </c>
      <c r="G92" s="2">
        <f t="shared" si="1"/>
        <v>-1.0920000000000001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</row>
    <row r="93" spans="1:29" x14ac:dyDescent="0.25">
      <c r="A93" s="5">
        <v>40841</v>
      </c>
      <c r="B93" s="2">
        <v>3.49</v>
      </c>
      <c r="C93" s="2">
        <v>-0.16</v>
      </c>
      <c r="D93" s="2">
        <v>0.81</v>
      </c>
      <c r="E93" s="2">
        <v>-1.46</v>
      </c>
      <c r="F93" s="2">
        <v>-7.25</v>
      </c>
      <c r="G93" s="2">
        <f t="shared" si="1"/>
        <v>-0.91399999999999992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spans="1:29" x14ac:dyDescent="0.25">
      <c r="A94" s="5">
        <v>40842</v>
      </c>
      <c r="B94" s="2"/>
      <c r="C94" s="2">
        <v>-0.28000000000000003</v>
      </c>
      <c r="D94" s="2">
        <v>0.32</v>
      </c>
      <c r="E94" s="2">
        <v>-1.5</v>
      </c>
      <c r="F94" s="2">
        <v>-8.75</v>
      </c>
      <c r="G94" s="2">
        <f t="shared" si="1"/>
        <v>-2.5525000000000002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</row>
    <row r="95" spans="1:29" x14ac:dyDescent="0.25">
      <c r="A95" s="5">
        <v>40843</v>
      </c>
      <c r="B95" s="2"/>
      <c r="C95" s="2">
        <v>-0.28000000000000003</v>
      </c>
      <c r="D95" s="2">
        <v>0.48</v>
      </c>
      <c r="E95" s="2">
        <v>-1.59</v>
      </c>
      <c r="F95" s="2">
        <v>-10</v>
      </c>
      <c r="G95" s="2">
        <f t="shared" si="1"/>
        <v>-2.8475000000000001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</row>
    <row r="96" spans="1:29" x14ac:dyDescent="0.25">
      <c r="A96" s="5">
        <v>40844</v>
      </c>
      <c r="B96" s="2"/>
      <c r="C96" s="2">
        <v>-0.28000000000000003</v>
      </c>
      <c r="D96" s="2">
        <v>0.52</v>
      </c>
      <c r="E96" s="2">
        <v>-1.55</v>
      </c>
      <c r="F96" s="2">
        <v>-11</v>
      </c>
      <c r="G96" s="2">
        <f t="shared" si="1"/>
        <v>-3.0775000000000001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</row>
    <row r="97" spans="1:29" x14ac:dyDescent="0.25">
      <c r="A97" s="5">
        <v>40845</v>
      </c>
      <c r="B97" s="2"/>
      <c r="C97" s="2">
        <v>-0.42</v>
      </c>
      <c r="D97" s="2">
        <v>0.52</v>
      </c>
      <c r="E97" s="2">
        <v>-1.55</v>
      </c>
      <c r="F97" s="2">
        <v>-10.25</v>
      </c>
      <c r="G97" s="2">
        <f t="shared" si="1"/>
        <v>-2.9249999999999998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</row>
    <row r="98" spans="1:29" x14ac:dyDescent="0.25">
      <c r="A98" s="5">
        <v>40846</v>
      </c>
      <c r="B98" s="2"/>
      <c r="C98" s="2">
        <v>-0.54</v>
      </c>
      <c r="D98" s="2">
        <v>0.52</v>
      </c>
      <c r="E98" s="2">
        <v>-1.55</v>
      </c>
      <c r="F98" s="2">
        <v>-9.5</v>
      </c>
      <c r="G98" s="2">
        <f t="shared" si="1"/>
        <v>-2.7675000000000001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</row>
    <row r="99" spans="1:29" x14ac:dyDescent="0.25">
      <c r="A99" s="5">
        <v>40847</v>
      </c>
      <c r="B99" s="2"/>
      <c r="C99" s="2">
        <v>-0.44</v>
      </c>
      <c r="D99" s="2">
        <v>0.64</v>
      </c>
      <c r="E99" s="2">
        <v>-1.55</v>
      </c>
      <c r="F99" s="2">
        <v>-9.5</v>
      </c>
      <c r="G99" s="2">
        <f t="shared" si="1"/>
        <v>-2.7124999999999999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</row>
    <row r="100" spans="1:29" x14ac:dyDescent="0.25">
      <c r="A100" s="5">
        <v>40848</v>
      </c>
      <c r="B100" s="2"/>
      <c r="C100" s="2">
        <v>-0.44</v>
      </c>
      <c r="D100" s="2">
        <v>0.6</v>
      </c>
      <c r="E100" s="2">
        <v>-1.48</v>
      </c>
      <c r="F100" s="2">
        <v>-9.5</v>
      </c>
      <c r="G100" s="2">
        <f t="shared" si="1"/>
        <v>-2.7050000000000001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</row>
    <row r="101" spans="1:29" x14ac:dyDescent="0.25">
      <c r="A101" s="5">
        <v>40849</v>
      </c>
      <c r="B101" s="2"/>
      <c r="C101" s="2">
        <v>-0.72</v>
      </c>
      <c r="D101" s="2">
        <v>0.59</v>
      </c>
      <c r="E101" s="2">
        <v>-1.48</v>
      </c>
      <c r="F101" s="2">
        <v>-8.5</v>
      </c>
      <c r="G101" s="2">
        <f t="shared" si="1"/>
        <v>-2.5274999999999999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</row>
    <row r="102" spans="1:29" x14ac:dyDescent="0.25">
      <c r="A102" s="5">
        <v>40850</v>
      </c>
      <c r="B102" s="2"/>
      <c r="C102" s="2">
        <v>-0.72</v>
      </c>
      <c r="D102" s="2">
        <v>0.62</v>
      </c>
      <c r="E102" s="2">
        <v>-1.43</v>
      </c>
      <c r="F102" s="2">
        <v>-7.25</v>
      </c>
      <c r="G102" s="2">
        <f t="shared" si="1"/>
        <v>-2.1949999999999998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</row>
    <row r="103" spans="1:29" x14ac:dyDescent="0.25">
      <c r="A103" s="5">
        <v>40851</v>
      </c>
      <c r="B103" s="2"/>
      <c r="C103" s="2">
        <v>-0.72</v>
      </c>
      <c r="D103" s="2">
        <v>0.59</v>
      </c>
      <c r="E103" s="2">
        <v>-1.21</v>
      </c>
      <c r="F103" s="2">
        <v>-5.5</v>
      </c>
      <c r="G103" s="2">
        <f t="shared" si="1"/>
        <v>-1.71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</row>
    <row r="104" spans="1:29" x14ac:dyDescent="0.25">
      <c r="A104" s="5">
        <v>40852</v>
      </c>
      <c r="B104" s="2"/>
      <c r="C104" s="2">
        <v>-0.67</v>
      </c>
      <c r="D104" s="2">
        <v>0.59</v>
      </c>
      <c r="E104" s="2">
        <v>-1.21</v>
      </c>
      <c r="F104" s="2">
        <v>-5.75</v>
      </c>
      <c r="G104" s="2">
        <f t="shared" si="1"/>
        <v>-1.76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</row>
    <row r="105" spans="1:29" x14ac:dyDescent="0.25">
      <c r="A105" s="5">
        <v>40853</v>
      </c>
      <c r="B105" s="2"/>
      <c r="C105" s="2">
        <v>-0.47</v>
      </c>
      <c r="D105" s="2">
        <v>0.59</v>
      </c>
      <c r="E105" s="2">
        <v>-1.21</v>
      </c>
      <c r="F105" s="2">
        <v>-5.5</v>
      </c>
      <c r="G105" s="2">
        <f t="shared" si="1"/>
        <v>-1.6475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</row>
    <row r="106" spans="1:29" x14ac:dyDescent="0.25">
      <c r="A106" s="5">
        <v>40854</v>
      </c>
      <c r="B106" s="2"/>
      <c r="C106" s="2">
        <v>-0.73</v>
      </c>
      <c r="D106" s="2">
        <v>0.54</v>
      </c>
      <c r="E106" s="2">
        <v>-1.21</v>
      </c>
      <c r="F106" s="2">
        <v>-5.5</v>
      </c>
      <c r="G106" s="2">
        <f t="shared" si="1"/>
        <v>-1.7250000000000001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</row>
    <row r="107" spans="1:29" x14ac:dyDescent="0.25">
      <c r="A107" s="5">
        <v>40855</v>
      </c>
      <c r="B107" s="2"/>
      <c r="C107" s="2">
        <v>-0.89</v>
      </c>
      <c r="D107" s="2">
        <v>0.83</v>
      </c>
      <c r="E107" s="2">
        <v>-1.21</v>
      </c>
      <c r="F107" s="2">
        <v>-5.5</v>
      </c>
      <c r="G107" s="2">
        <f t="shared" si="1"/>
        <v>-1.6924999999999999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</row>
    <row r="108" spans="1:29" x14ac:dyDescent="0.25">
      <c r="A108" s="5">
        <v>40856</v>
      </c>
      <c r="B108" s="2"/>
      <c r="C108" s="2">
        <v>-0.87</v>
      </c>
      <c r="D108" s="2">
        <v>0.98</v>
      </c>
      <c r="E108" s="2">
        <v>-1.23</v>
      </c>
      <c r="F108" s="2">
        <v>-4.5</v>
      </c>
      <c r="G108" s="2">
        <f t="shared" si="1"/>
        <v>-1.405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</row>
    <row r="109" spans="1:29" x14ac:dyDescent="0.25">
      <c r="A109" s="5">
        <v>40857</v>
      </c>
      <c r="B109" s="2"/>
      <c r="C109" s="2">
        <v>-0.87</v>
      </c>
      <c r="D109" s="2">
        <v>1.1000000000000001</v>
      </c>
      <c r="E109" s="2">
        <v>-1.0900000000000001</v>
      </c>
      <c r="F109" s="2">
        <v>-1.25</v>
      </c>
      <c r="G109" s="2">
        <f t="shared" si="1"/>
        <v>-0.52749999999999997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</row>
    <row r="110" spans="1:29" x14ac:dyDescent="0.25">
      <c r="A110" s="5">
        <v>40858</v>
      </c>
      <c r="B110" s="2"/>
      <c r="C110" s="2">
        <v>-0.87</v>
      </c>
      <c r="D110" s="2">
        <v>1.4</v>
      </c>
      <c r="E110" s="2">
        <v>-1.1599999999999999</v>
      </c>
      <c r="F110" s="2">
        <v>0.5</v>
      </c>
      <c r="G110" s="2">
        <f t="shared" si="1"/>
        <v>-3.2500000000000001E-2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</row>
    <row r="111" spans="1:29" x14ac:dyDescent="0.25">
      <c r="A111" s="5">
        <v>40859</v>
      </c>
      <c r="B111" s="2"/>
      <c r="C111" s="2">
        <v>-0.94</v>
      </c>
      <c r="D111" s="2">
        <v>1.4</v>
      </c>
      <c r="E111" s="2">
        <v>-1.26</v>
      </c>
      <c r="F111" s="2">
        <v>2.25</v>
      </c>
      <c r="G111" s="2">
        <f t="shared" si="1"/>
        <v>0.36249999999999999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</row>
    <row r="112" spans="1:29" x14ac:dyDescent="0.25">
      <c r="A112" s="5">
        <v>40860</v>
      </c>
      <c r="B112" s="2"/>
      <c r="C112" s="2">
        <v>-0.91</v>
      </c>
      <c r="D112" s="2">
        <v>1.4</v>
      </c>
      <c r="E112" s="2">
        <v>-1.26</v>
      </c>
      <c r="F112" s="2">
        <v>6</v>
      </c>
      <c r="G112" s="2">
        <f t="shared" si="1"/>
        <v>1.3074999999999999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</row>
    <row r="113" spans="1:29" x14ac:dyDescent="0.25">
      <c r="A113" s="5">
        <v>40861</v>
      </c>
      <c r="B113" s="2"/>
      <c r="C113" s="2">
        <v>-0.79</v>
      </c>
      <c r="D113" s="2">
        <v>1.19</v>
      </c>
      <c r="E113" s="2">
        <v>-1.26</v>
      </c>
      <c r="F113" s="2">
        <v>6</v>
      </c>
      <c r="G113" s="2">
        <f t="shared" si="1"/>
        <v>1.2849999999999999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</row>
    <row r="114" spans="1:29" x14ac:dyDescent="0.25">
      <c r="A114" s="5">
        <v>40862</v>
      </c>
      <c r="B114" s="2"/>
      <c r="C114" s="2">
        <v>-0.92</v>
      </c>
      <c r="D114" s="2">
        <v>1.3</v>
      </c>
      <c r="E114" s="2">
        <v>-1.18</v>
      </c>
      <c r="F114" s="2">
        <v>6</v>
      </c>
      <c r="G114" s="2">
        <f t="shared" si="1"/>
        <v>1.3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</row>
    <row r="115" spans="1:29" x14ac:dyDescent="0.25">
      <c r="A115" s="5">
        <v>40863</v>
      </c>
      <c r="B115" s="2"/>
      <c r="C115" s="2">
        <v>-0.63</v>
      </c>
      <c r="D115" s="2">
        <v>1.99</v>
      </c>
      <c r="E115" s="2">
        <v>-1.34</v>
      </c>
      <c r="F115" s="2">
        <v>6.75</v>
      </c>
      <c r="G115" s="2">
        <f t="shared" si="1"/>
        <v>1.6924999999999999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</row>
    <row r="116" spans="1:29" x14ac:dyDescent="0.25">
      <c r="A116" s="5">
        <v>40864</v>
      </c>
      <c r="B116" s="2"/>
      <c r="C116" s="2">
        <v>-0.63</v>
      </c>
      <c r="D116" s="2">
        <v>1.64</v>
      </c>
      <c r="E116" s="2">
        <v>-1.42</v>
      </c>
      <c r="F116" s="2">
        <v>2</v>
      </c>
      <c r="G116" s="2">
        <f t="shared" si="1"/>
        <v>0.39749999999999996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</row>
    <row r="117" spans="1:29" x14ac:dyDescent="0.25">
      <c r="A117" s="5">
        <v>40865</v>
      </c>
      <c r="B117" s="2"/>
      <c r="C117" s="2">
        <v>-0.63</v>
      </c>
      <c r="D117" s="2">
        <v>1.17</v>
      </c>
      <c r="E117" s="2">
        <v>-1.4</v>
      </c>
      <c r="F117" s="2">
        <v>0.75</v>
      </c>
      <c r="G117" s="2">
        <f t="shared" si="1"/>
        <v>-2.7499999999999997E-2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</row>
    <row r="118" spans="1:29" x14ac:dyDescent="0.25">
      <c r="A118" s="5">
        <v>40866</v>
      </c>
      <c r="B118" s="2"/>
      <c r="C118" s="2">
        <v>-0.3</v>
      </c>
      <c r="D118" s="2">
        <v>1.17</v>
      </c>
      <c r="E118" s="2">
        <v>-1.32</v>
      </c>
      <c r="F118" s="2">
        <v>1.5</v>
      </c>
      <c r="G118" s="2">
        <f t="shared" si="1"/>
        <v>0.26249999999999996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</row>
    <row r="119" spans="1:29" x14ac:dyDescent="0.25">
      <c r="A119" s="5">
        <v>40867</v>
      </c>
      <c r="B119" s="2"/>
      <c r="C119" s="2">
        <v>-0.67</v>
      </c>
      <c r="D119" s="2">
        <v>1.17</v>
      </c>
      <c r="E119" s="2">
        <v>-1.32</v>
      </c>
      <c r="F119" s="2">
        <v>0</v>
      </c>
      <c r="G119" s="2">
        <f t="shared" si="1"/>
        <v>-0.20500000000000004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</row>
    <row r="120" spans="1:29" x14ac:dyDescent="0.25">
      <c r="A120" s="5">
        <v>40868</v>
      </c>
      <c r="B120" s="2"/>
      <c r="C120" s="2">
        <v>-0.73</v>
      </c>
      <c r="D120" s="2">
        <v>1.07</v>
      </c>
      <c r="E120" s="2">
        <v>-1.32</v>
      </c>
      <c r="F120" s="2">
        <v>0</v>
      </c>
      <c r="G120" s="2">
        <f t="shared" si="1"/>
        <v>-0.245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</row>
    <row r="121" spans="1:29" x14ac:dyDescent="0.25">
      <c r="A121" s="5">
        <v>40869</v>
      </c>
      <c r="B121" s="2"/>
      <c r="C121" s="2">
        <v>-0.73</v>
      </c>
      <c r="D121" s="2">
        <v>1.07</v>
      </c>
      <c r="E121" s="2">
        <v>-1.33</v>
      </c>
      <c r="F121" s="2">
        <v>0</v>
      </c>
      <c r="G121" s="2">
        <f t="shared" si="1"/>
        <v>-0.2475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</row>
    <row r="122" spans="1:29" x14ac:dyDescent="0.25">
      <c r="A122" s="5">
        <v>40870</v>
      </c>
      <c r="B122" s="2"/>
      <c r="C122" s="2">
        <v>-0.83</v>
      </c>
      <c r="D122" s="2">
        <v>1</v>
      </c>
      <c r="E122" s="2">
        <v>-1.31</v>
      </c>
      <c r="F122" s="2">
        <v>1</v>
      </c>
      <c r="G122" s="2">
        <f t="shared" si="1"/>
        <v>-3.5000000000000031E-2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</row>
    <row r="123" spans="1:29" x14ac:dyDescent="0.25">
      <c r="A123" s="5">
        <v>40871</v>
      </c>
      <c r="B123" s="2"/>
      <c r="C123" s="2">
        <v>-0.83</v>
      </c>
      <c r="D123" s="2">
        <v>1</v>
      </c>
      <c r="E123" s="2">
        <v>-1.22</v>
      </c>
      <c r="F123" s="2">
        <v>1</v>
      </c>
      <c r="G123" s="2">
        <f t="shared" si="1"/>
        <v>-1.2499999999999956E-2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</row>
    <row r="124" spans="1:29" x14ac:dyDescent="0.25">
      <c r="A124" s="5">
        <v>40872</v>
      </c>
      <c r="B124" s="2"/>
      <c r="C124" s="2">
        <v>-0.83</v>
      </c>
      <c r="D124" s="2">
        <v>1.54</v>
      </c>
      <c r="E124" s="2">
        <v>-1.22</v>
      </c>
      <c r="F124" s="2">
        <v>2.25</v>
      </c>
      <c r="G124" s="2">
        <f t="shared" si="1"/>
        <v>0.43500000000000005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</row>
    <row r="125" spans="1:29" x14ac:dyDescent="0.25">
      <c r="A125" s="5">
        <v>40873</v>
      </c>
      <c r="B125" s="2"/>
      <c r="C125" s="2">
        <v>-0.74</v>
      </c>
      <c r="D125" s="2">
        <v>1.54</v>
      </c>
      <c r="E125" s="2">
        <v>-1.1599999999999999</v>
      </c>
      <c r="F125" s="2">
        <v>0.5</v>
      </c>
      <c r="G125" s="2">
        <f t="shared" si="1"/>
        <v>3.5000000000000031E-2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</row>
    <row r="126" spans="1:29" x14ac:dyDescent="0.25">
      <c r="A126" s="5">
        <v>40874</v>
      </c>
      <c r="B126" s="2"/>
      <c r="C126" s="2">
        <v>-0.69</v>
      </c>
      <c r="D126" s="2">
        <v>1.54</v>
      </c>
      <c r="E126" s="2">
        <v>-1.1599999999999999</v>
      </c>
      <c r="F126" s="2">
        <v>0</v>
      </c>
      <c r="G126" s="2">
        <f t="shared" si="1"/>
        <v>-7.7499999999999958E-2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</row>
    <row r="127" spans="1:29" x14ac:dyDescent="0.25">
      <c r="A127" s="5">
        <v>40875</v>
      </c>
      <c r="B127" s="2"/>
      <c r="C127" s="2">
        <v>-0.78</v>
      </c>
      <c r="D127" s="2">
        <v>1.7</v>
      </c>
      <c r="E127" s="2">
        <v>-1.1599999999999999</v>
      </c>
      <c r="F127" s="2">
        <v>0</v>
      </c>
      <c r="G127" s="2">
        <f t="shared" si="1"/>
        <v>-0.06</v>
      </c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</row>
    <row r="128" spans="1:29" x14ac:dyDescent="0.25">
      <c r="A128" s="5">
        <v>40876</v>
      </c>
      <c r="B128" s="2"/>
      <c r="C128" s="2">
        <v>-0.55000000000000004</v>
      </c>
      <c r="D128" s="2">
        <v>2.34</v>
      </c>
      <c r="E128" s="2">
        <v>-1.04</v>
      </c>
      <c r="F128" s="2">
        <v>0</v>
      </c>
      <c r="G128" s="2">
        <f t="shared" si="1"/>
        <v>0.18749999999999994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</row>
    <row r="129" spans="1:29" x14ac:dyDescent="0.25">
      <c r="A129" s="5">
        <v>40877</v>
      </c>
      <c r="B129" s="2"/>
      <c r="C129" s="2">
        <v>-0.42</v>
      </c>
      <c r="D129" s="2">
        <v>2.14</v>
      </c>
      <c r="E129" s="2">
        <v>-1.1200000000000001</v>
      </c>
      <c r="F129" s="2">
        <v>3</v>
      </c>
      <c r="G129" s="2">
        <f t="shared" si="1"/>
        <v>0.9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</row>
    <row r="130" spans="1:29" x14ac:dyDescent="0.25">
      <c r="A130" s="5">
        <v>40878</v>
      </c>
      <c r="B130" s="2"/>
      <c r="C130" s="2">
        <v>-0.42</v>
      </c>
      <c r="D130" s="2">
        <v>1.65</v>
      </c>
      <c r="E130" s="2">
        <v>-0.95</v>
      </c>
      <c r="F130" s="2">
        <v>3</v>
      </c>
      <c r="G130" s="2">
        <f t="shared" si="1"/>
        <v>0.82000000000000006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</row>
    <row r="131" spans="1:29" x14ac:dyDescent="0.25">
      <c r="A131" s="5">
        <v>40879</v>
      </c>
      <c r="B131" s="2"/>
      <c r="C131" s="2">
        <v>-0.42</v>
      </c>
      <c r="D131" s="2">
        <v>1.79</v>
      </c>
      <c r="E131" s="2">
        <v>-0.63</v>
      </c>
      <c r="F131" s="2">
        <v>2.75</v>
      </c>
      <c r="G131" s="2">
        <f t="shared" si="1"/>
        <v>0.87250000000000005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</row>
    <row r="132" spans="1:29" x14ac:dyDescent="0.25">
      <c r="A132" s="5">
        <v>40880</v>
      </c>
      <c r="B132" s="2"/>
      <c r="C132" s="2">
        <v>-0.49</v>
      </c>
      <c r="D132" s="2">
        <v>1.79</v>
      </c>
      <c r="E132" s="2">
        <v>-0.01</v>
      </c>
      <c r="F132" s="2">
        <v>0.75</v>
      </c>
      <c r="G132" s="2">
        <f t="shared" si="1"/>
        <v>0.51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</row>
    <row r="133" spans="1:29" x14ac:dyDescent="0.25">
      <c r="A133" s="5">
        <v>40881</v>
      </c>
      <c r="B133" s="2"/>
      <c r="C133" s="2">
        <v>-0.61</v>
      </c>
      <c r="D133" s="2">
        <v>1.79</v>
      </c>
      <c r="E133" s="2">
        <v>-0.01</v>
      </c>
      <c r="F133" s="2">
        <v>1</v>
      </c>
      <c r="G133" s="2">
        <f t="shared" si="1"/>
        <v>0.54249999999999998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</row>
    <row r="134" spans="1:29" x14ac:dyDescent="0.25">
      <c r="A134" s="5">
        <v>40882</v>
      </c>
      <c r="B134" s="2"/>
      <c r="C134" s="2">
        <v>-0.79</v>
      </c>
      <c r="D134" s="2">
        <v>1.71</v>
      </c>
      <c r="E134" s="2">
        <v>-0.01</v>
      </c>
      <c r="F134" s="2">
        <v>1</v>
      </c>
      <c r="G134" s="2">
        <f t="shared" si="1"/>
        <v>0.47749999999999998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</row>
    <row r="135" spans="1:29" x14ac:dyDescent="0.25">
      <c r="A135" s="5">
        <v>40883</v>
      </c>
      <c r="B135" s="2"/>
      <c r="C135" s="2">
        <v>-0.75</v>
      </c>
      <c r="D135" s="2">
        <v>1.65</v>
      </c>
      <c r="E135" s="2">
        <v>0.5</v>
      </c>
      <c r="F135" s="2">
        <v>1</v>
      </c>
      <c r="G135" s="2">
        <f t="shared" si="1"/>
        <v>0.6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</row>
    <row r="136" spans="1:29" x14ac:dyDescent="0.25">
      <c r="A136" s="5">
        <v>40884</v>
      </c>
      <c r="B136" s="2"/>
      <c r="C136" s="2">
        <v>-0.78</v>
      </c>
      <c r="D136" s="2">
        <v>1.4</v>
      </c>
      <c r="E136" s="2">
        <v>-0.05</v>
      </c>
      <c r="F136" s="2">
        <v>1.25</v>
      </c>
      <c r="G136" s="2">
        <f t="shared" si="1"/>
        <v>0.45499999999999996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</row>
    <row r="137" spans="1:29" x14ac:dyDescent="0.25">
      <c r="A137" s="5">
        <v>40885</v>
      </c>
      <c r="B137" s="2"/>
      <c r="C137" s="2">
        <v>-0.78</v>
      </c>
      <c r="D137" s="2">
        <v>1.03</v>
      </c>
      <c r="E137" s="2">
        <v>-0.32</v>
      </c>
      <c r="F137" s="2">
        <v>3.5</v>
      </c>
      <c r="G137" s="2">
        <f t="shared" ref="G137:G200" si="2">AVERAGE(B137:F137)</f>
        <v>0.85750000000000004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</row>
    <row r="138" spans="1:29" x14ac:dyDescent="0.25">
      <c r="A138" s="5">
        <v>40886</v>
      </c>
      <c r="B138" s="2"/>
      <c r="C138" s="2">
        <v>-0.78</v>
      </c>
      <c r="D138" s="2">
        <v>1.41</v>
      </c>
      <c r="E138" s="2">
        <v>-0.26</v>
      </c>
      <c r="F138" s="2">
        <v>3.75</v>
      </c>
      <c r="G138" s="2">
        <f t="shared" si="2"/>
        <v>1.03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</row>
    <row r="139" spans="1:29" x14ac:dyDescent="0.25">
      <c r="A139" s="5">
        <v>40887</v>
      </c>
      <c r="B139" s="2"/>
      <c r="C139" s="2">
        <v>-0.78</v>
      </c>
      <c r="D139" s="2">
        <v>1.41</v>
      </c>
      <c r="E139" s="2">
        <v>-0.2</v>
      </c>
      <c r="F139" s="2">
        <v>2.75</v>
      </c>
      <c r="G139" s="2">
        <f t="shared" si="2"/>
        <v>0.79499999999999993</v>
      </c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</row>
    <row r="140" spans="1:29" x14ac:dyDescent="0.25">
      <c r="A140" s="5">
        <v>40888</v>
      </c>
      <c r="B140" s="2"/>
      <c r="C140" s="2">
        <v>-0.74</v>
      </c>
      <c r="D140" s="2">
        <v>1.41</v>
      </c>
      <c r="E140" s="2">
        <v>-0.2</v>
      </c>
      <c r="F140" s="2">
        <v>2.75</v>
      </c>
      <c r="G140" s="2">
        <f t="shared" si="2"/>
        <v>0.80499999999999994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</row>
    <row r="141" spans="1:29" x14ac:dyDescent="0.25">
      <c r="A141" s="5">
        <v>40889</v>
      </c>
      <c r="B141" s="2"/>
      <c r="C141" s="2">
        <v>-0.51</v>
      </c>
      <c r="D141" s="2">
        <v>1.1299999999999999</v>
      </c>
      <c r="E141" s="2">
        <v>-0.2</v>
      </c>
      <c r="F141" s="2">
        <v>2.75</v>
      </c>
      <c r="G141" s="2">
        <f t="shared" si="2"/>
        <v>0.79249999999999998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</row>
    <row r="142" spans="1:29" x14ac:dyDescent="0.25">
      <c r="A142" s="5">
        <v>40890</v>
      </c>
      <c r="B142" s="2"/>
      <c r="C142" s="2">
        <v>-0.43</v>
      </c>
      <c r="D142" s="2">
        <v>1.53</v>
      </c>
      <c r="E142" s="2">
        <v>-0.22</v>
      </c>
      <c r="F142" s="2">
        <v>2.75</v>
      </c>
      <c r="G142" s="2">
        <f t="shared" si="2"/>
        <v>0.90749999999999997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</row>
    <row r="143" spans="1:29" x14ac:dyDescent="0.25">
      <c r="A143" s="5">
        <v>40891</v>
      </c>
      <c r="B143" s="2"/>
      <c r="C143" s="2">
        <v>-0.64</v>
      </c>
      <c r="D143" s="2">
        <v>1.06</v>
      </c>
      <c r="E143" s="2">
        <v>-0.43</v>
      </c>
      <c r="F143" s="2">
        <v>4.25</v>
      </c>
      <c r="G143" s="2">
        <f t="shared" si="2"/>
        <v>1.06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</row>
    <row r="144" spans="1:29" x14ac:dyDescent="0.25">
      <c r="A144" s="5">
        <v>40892</v>
      </c>
      <c r="B144" s="2"/>
      <c r="C144" s="2">
        <v>-0.64</v>
      </c>
      <c r="D144" s="2">
        <v>0.91</v>
      </c>
      <c r="E144" s="2">
        <v>-0.56999999999999995</v>
      </c>
      <c r="F144" s="2">
        <v>3.5</v>
      </c>
      <c r="G144" s="2">
        <f t="shared" si="2"/>
        <v>0.8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</row>
    <row r="145" spans="1:29" x14ac:dyDescent="0.25">
      <c r="A145" s="5">
        <v>40893</v>
      </c>
      <c r="B145" s="2"/>
      <c r="C145" s="2">
        <v>-0.64</v>
      </c>
      <c r="D145" s="2">
        <v>0.92</v>
      </c>
      <c r="E145" s="2">
        <v>-0.79</v>
      </c>
      <c r="F145" s="2">
        <v>4</v>
      </c>
      <c r="G145" s="2">
        <f t="shared" si="2"/>
        <v>0.87250000000000005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</row>
    <row r="146" spans="1:29" x14ac:dyDescent="0.25">
      <c r="A146" s="5">
        <v>40894</v>
      </c>
      <c r="B146" s="2"/>
      <c r="C146" s="2">
        <v>-0.37</v>
      </c>
      <c r="D146" s="2">
        <v>0.92</v>
      </c>
      <c r="E146" s="2">
        <v>-0.76</v>
      </c>
      <c r="F146" s="2">
        <v>4.25</v>
      </c>
      <c r="G146" s="2">
        <f t="shared" si="2"/>
        <v>1.01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</row>
    <row r="147" spans="1:29" x14ac:dyDescent="0.25">
      <c r="A147" s="5">
        <v>40895</v>
      </c>
      <c r="B147" s="2"/>
      <c r="C147" s="2">
        <v>-0.36</v>
      </c>
      <c r="D147" s="2">
        <v>0.92</v>
      </c>
      <c r="E147" s="2">
        <v>-0.76</v>
      </c>
      <c r="F147" s="2">
        <v>4.5</v>
      </c>
      <c r="G147" s="2">
        <f t="shared" si="2"/>
        <v>1.075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</row>
    <row r="148" spans="1:29" x14ac:dyDescent="0.25">
      <c r="A148" s="5">
        <v>40896</v>
      </c>
      <c r="B148" s="2"/>
      <c r="C148" s="2">
        <v>-0.25</v>
      </c>
      <c r="D148" s="2">
        <v>1.18</v>
      </c>
      <c r="E148" s="2">
        <v>-0.76</v>
      </c>
      <c r="F148" s="2">
        <v>4.5</v>
      </c>
      <c r="G148" s="2">
        <f t="shared" si="2"/>
        <v>1.1675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</row>
    <row r="149" spans="1:29" x14ac:dyDescent="0.25">
      <c r="A149" s="5">
        <v>40897</v>
      </c>
      <c r="B149" s="2"/>
      <c r="C149" s="2">
        <v>-0.14000000000000001</v>
      </c>
      <c r="D149" s="2">
        <v>1.32</v>
      </c>
      <c r="E149" s="2">
        <v>-0.76</v>
      </c>
      <c r="F149" s="2">
        <v>4.5</v>
      </c>
      <c r="G149" s="2">
        <f t="shared" si="2"/>
        <v>1.23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</row>
    <row r="150" spans="1:29" x14ac:dyDescent="0.25">
      <c r="A150" s="5">
        <v>40898</v>
      </c>
      <c r="B150" s="2"/>
      <c r="C150" s="2">
        <v>-0.38</v>
      </c>
      <c r="D150" s="2">
        <v>1.35</v>
      </c>
      <c r="E150" s="2">
        <v>-0.66</v>
      </c>
      <c r="F150" s="2">
        <v>4.5</v>
      </c>
      <c r="G150" s="2">
        <f t="shared" si="2"/>
        <v>1.2025000000000001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</row>
    <row r="151" spans="1:29" x14ac:dyDescent="0.25">
      <c r="A151" s="5">
        <v>40899</v>
      </c>
      <c r="B151" s="2"/>
      <c r="C151" s="2">
        <v>-0.38</v>
      </c>
      <c r="D151" s="2">
        <v>1.6</v>
      </c>
      <c r="E151" s="2">
        <v>-0.52</v>
      </c>
      <c r="F151" s="2">
        <v>6</v>
      </c>
      <c r="G151" s="2">
        <f t="shared" si="2"/>
        <v>1.675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</row>
    <row r="152" spans="1:29" x14ac:dyDescent="0.25">
      <c r="A152" s="5">
        <v>40900</v>
      </c>
      <c r="B152" s="2"/>
      <c r="C152" s="2">
        <v>-0.38</v>
      </c>
      <c r="D152" s="2">
        <v>1.65</v>
      </c>
      <c r="E152" s="2">
        <v>-0.48</v>
      </c>
      <c r="F152" s="2">
        <v>6</v>
      </c>
      <c r="G152" s="2">
        <f t="shared" si="2"/>
        <v>1.6975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</row>
    <row r="153" spans="1:29" x14ac:dyDescent="0.25">
      <c r="A153" s="5">
        <v>40901</v>
      </c>
      <c r="B153" s="2"/>
      <c r="C153" s="2">
        <v>-0.39</v>
      </c>
      <c r="D153" s="2">
        <v>1.65</v>
      </c>
      <c r="E153" s="2">
        <v>-0.48</v>
      </c>
      <c r="F153" s="2">
        <v>7.5</v>
      </c>
      <c r="G153" s="2">
        <f t="shared" si="2"/>
        <v>2.0699999999999998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</row>
    <row r="154" spans="1:29" x14ac:dyDescent="0.25">
      <c r="A154" s="5">
        <v>40902</v>
      </c>
      <c r="B154" s="2"/>
      <c r="C154" s="2">
        <v>-0.39</v>
      </c>
      <c r="D154" s="2">
        <v>1.65</v>
      </c>
      <c r="E154" s="2">
        <v>-0.48</v>
      </c>
      <c r="F154" s="2">
        <v>9.25</v>
      </c>
      <c r="G154" s="2">
        <f t="shared" si="2"/>
        <v>2.5074999999999998</v>
      </c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</row>
    <row r="155" spans="1:29" x14ac:dyDescent="0.25">
      <c r="A155" s="5">
        <v>40903</v>
      </c>
      <c r="B155" s="2"/>
      <c r="C155" s="2">
        <v>0.05</v>
      </c>
      <c r="D155" s="2">
        <v>1.65</v>
      </c>
      <c r="E155" s="2">
        <v>-0.48</v>
      </c>
      <c r="F155" s="2">
        <v>9.25</v>
      </c>
      <c r="G155" s="2">
        <f t="shared" si="2"/>
        <v>2.6175000000000002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</row>
    <row r="156" spans="1:29" x14ac:dyDescent="0.25">
      <c r="A156" s="5">
        <v>40904</v>
      </c>
      <c r="B156" s="2"/>
      <c r="C156" s="2">
        <v>0.04</v>
      </c>
      <c r="D156" s="2">
        <v>1.96</v>
      </c>
      <c r="E156" s="2">
        <v>-0.47</v>
      </c>
      <c r="F156" s="2">
        <v>9.25</v>
      </c>
      <c r="G156" s="2">
        <f t="shared" si="2"/>
        <v>2.6949999999999998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</row>
    <row r="157" spans="1:29" x14ac:dyDescent="0.25">
      <c r="A157" s="5">
        <v>40905</v>
      </c>
      <c r="B157" s="2"/>
      <c r="C157" s="2">
        <v>0</v>
      </c>
      <c r="D157" s="2">
        <v>1.51</v>
      </c>
      <c r="E157" s="2">
        <v>-0.44</v>
      </c>
      <c r="F157" s="2">
        <v>12.5</v>
      </c>
      <c r="G157" s="2">
        <f t="shared" si="2"/>
        <v>3.3925000000000001</v>
      </c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</row>
    <row r="158" spans="1:29" x14ac:dyDescent="0.25">
      <c r="A158" s="5">
        <v>40906</v>
      </c>
      <c r="B158" s="2"/>
      <c r="C158" s="2">
        <v>0</v>
      </c>
      <c r="D158" s="2">
        <v>1.44</v>
      </c>
      <c r="E158" s="2">
        <v>-0.47</v>
      </c>
      <c r="F158" s="2">
        <v>10.5</v>
      </c>
      <c r="G158" s="2">
        <f t="shared" si="2"/>
        <v>2.8675000000000002</v>
      </c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</row>
    <row r="159" spans="1:29" x14ac:dyDescent="0.25">
      <c r="A159" s="5">
        <v>40907</v>
      </c>
      <c r="B159" s="2"/>
      <c r="C159" s="2">
        <v>0</v>
      </c>
      <c r="D159" s="2">
        <v>1.37</v>
      </c>
      <c r="E159" s="2">
        <v>-0.7</v>
      </c>
      <c r="F159" s="2">
        <v>8.75</v>
      </c>
      <c r="G159" s="2">
        <f t="shared" si="2"/>
        <v>2.355</v>
      </c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</row>
    <row r="160" spans="1:29" x14ac:dyDescent="0.25">
      <c r="A160" s="5">
        <v>40908</v>
      </c>
      <c r="B160" s="2"/>
      <c r="C160" s="2">
        <v>0.12</v>
      </c>
      <c r="D160" s="2">
        <v>1.37</v>
      </c>
      <c r="E160" s="2">
        <v>-0.74</v>
      </c>
      <c r="F160" s="2">
        <v>6.5</v>
      </c>
      <c r="G160" s="2">
        <f t="shared" si="2"/>
        <v>1.8125</v>
      </c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</row>
    <row r="161" spans="1:29" x14ac:dyDescent="0.25">
      <c r="A161" s="5">
        <v>40909</v>
      </c>
      <c r="B161" s="2"/>
      <c r="C161" s="2">
        <v>0.12</v>
      </c>
      <c r="D161" s="2">
        <v>1.37</v>
      </c>
      <c r="E161" s="2">
        <v>-0.74</v>
      </c>
      <c r="F161" s="2">
        <v>3.25</v>
      </c>
      <c r="G161" s="2">
        <f t="shared" si="2"/>
        <v>1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</row>
    <row r="162" spans="1:29" x14ac:dyDescent="0.25">
      <c r="A162" s="5">
        <v>40910</v>
      </c>
      <c r="B162" s="2"/>
      <c r="C162" s="2">
        <v>0.43</v>
      </c>
      <c r="D162" s="2">
        <v>1.37</v>
      </c>
      <c r="E162" s="2">
        <v>-0.74</v>
      </c>
      <c r="F162" s="2">
        <v>3.25</v>
      </c>
      <c r="G162" s="2">
        <f t="shared" si="2"/>
        <v>1.0775000000000001</v>
      </c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</row>
    <row r="163" spans="1:29" x14ac:dyDescent="0.25">
      <c r="A163" s="5">
        <v>40911</v>
      </c>
      <c r="B163" s="2"/>
      <c r="C163" s="2">
        <v>0.49</v>
      </c>
      <c r="D163" s="2">
        <v>2.06</v>
      </c>
      <c r="E163" s="2">
        <v>-0.79</v>
      </c>
      <c r="F163" s="2">
        <v>3.25</v>
      </c>
      <c r="G163" s="2">
        <f t="shared" si="2"/>
        <v>1.2524999999999999</v>
      </c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</row>
    <row r="164" spans="1:29" x14ac:dyDescent="0.25">
      <c r="A164" s="5">
        <v>40912</v>
      </c>
      <c r="B164" s="2"/>
      <c r="C164" s="2">
        <v>0.66</v>
      </c>
      <c r="D164" s="2">
        <v>1.66</v>
      </c>
      <c r="E164" s="2">
        <v>-1.1599999999999999</v>
      </c>
      <c r="F164" s="2">
        <v>0</v>
      </c>
      <c r="G164" s="2">
        <f t="shared" si="2"/>
        <v>0.28999999999999998</v>
      </c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</row>
    <row r="165" spans="1:29" x14ac:dyDescent="0.25">
      <c r="A165" s="5">
        <v>40913</v>
      </c>
      <c r="B165" s="2"/>
      <c r="C165" s="2">
        <v>0.66</v>
      </c>
      <c r="D165" s="2">
        <v>1.36</v>
      </c>
      <c r="E165" s="2">
        <v>-1.37</v>
      </c>
      <c r="F165" s="2">
        <v>0.5</v>
      </c>
      <c r="G165" s="2">
        <f t="shared" si="2"/>
        <v>0.28749999999999998</v>
      </c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</row>
    <row r="166" spans="1:29" x14ac:dyDescent="0.25">
      <c r="A166" s="5">
        <v>40914</v>
      </c>
      <c r="B166" s="2"/>
      <c r="C166" s="2">
        <v>0.66</v>
      </c>
      <c r="D166" s="2">
        <v>0.97</v>
      </c>
      <c r="E166" s="2">
        <v>-1.71</v>
      </c>
      <c r="F166" s="2">
        <v>0</v>
      </c>
      <c r="G166" s="2">
        <f t="shared" si="2"/>
        <v>-2.0000000000000018E-2</v>
      </c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</row>
    <row r="167" spans="1:29" x14ac:dyDescent="0.25">
      <c r="A167" s="5">
        <v>40915</v>
      </c>
      <c r="B167" s="2"/>
      <c r="C167" s="2">
        <v>0.54</v>
      </c>
      <c r="D167" s="2">
        <v>0.97</v>
      </c>
      <c r="E167" s="2">
        <v>-1.5</v>
      </c>
      <c r="F167" s="2">
        <v>0.75</v>
      </c>
      <c r="G167" s="2">
        <f t="shared" si="2"/>
        <v>0.19</v>
      </c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</row>
    <row r="168" spans="1:29" x14ac:dyDescent="0.25">
      <c r="A168" s="5">
        <v>40916</v>
      </c>
      <c r="B168" s="2"/>
      <c r="C168" s="2">
        <v>0.37</v>
      </c>
      <c r="D168" s="2">
        <v>0.97</v>
      </c>
      <c r="E168" s="2">
        <v>-1.5</v>
      </c>
      <c r="F168" s="2">
        <v>1.5</v>
      </c>
      <c r="G168" s="2">
        <f t="shared" si="2"/>
        <v>0.33499999999999996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</row>
    <row r="169" spans="1:29" x14ac:dyDescent="0.25">
      <c r="A169" s="5">
        <v>40917</v>
      </c>
      <c r="B169" s="2"/>
      <c r="C169" s="2">
        <v>0.28999999999999998</v>
      </c>
      <c r="D169" s="2">
        <v>0.61</v>
      </c>
      <c r="E169" s="2">
        <v>-1.5</v>
      </c>
      <c r="F169" s="2">
        <v>1.5</v>
      </c>
      <c r="G169" s="2">
        <f t="shared" si="2"/>
        <v>0.22499999999999998</v>
      </c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</row>
    <row r="170" spans="1:29" x14ac:dyDescent="0.25">
      <c r="A170" s="5">
        <v>40918</v>
      </c>
      <c r="B170" s="2"/>
      <c r="C170" s="2">
        <v>0.61</v>
      </c>
      <c r="D170" s="2">
        <v>0.89</v>
      </c>
      <c r="E170" s="2">
        <v>-1.63</v>
      </c>
      <c r="F170" s="2">
        <v>1.5</v>
      </c>
      <c r="G170" s="2">
        <f t="shared" si="2"/>
        <v>0.34250000000000003</v>
      </c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</row>
    <row r="171" spans="1:29" x14ac:dyDescent="0.25">
      <c r="A171" s="5">
        <v>40919</v>
      </c>
      <c r="B171" s="2"/>
      <c r="C171" s="2">
        <v>0.84</v>
      </c>
      <c r="D171" s="2">
        <v>0.6</v>
      </c>
      <c r="E171" s="2">
        <v>-1.41</v>
      </c>
      <c r="F171" s="2">
        <v>2.25</v>
      </c>
      <c r="G171" s="2">
        <f t="shared" si="2"/>
        <v>0.57000000000000006</v>
      </c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</row>
    <row r="172" spans="1:29" x14ac:dyDescent="0.25">
      <c r="A172" s="5">
        <v>40920</v>
      </c>
      <c r="B172" s="2"/>
      <c r="C172" s="2">
        <v>0.84</v>
      </c>
      <c r="D172" s="2">
        <v>0.51</v>
      </c>
      <c r="E172" s="2">
        <v>-1.32</v>
      </c>
      <c r="F172" s="2">
        <v>1.5</v>
      </c>
      <c r="G172" s="2">
        <f t="shared" si="2"/>
        <v>0.38250000000000001</v>
      </c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</row>
    <row r="173" spans="1:29" x14ac:dyDescent="0.25">
      <c r="A173" s="5">
        <v>40921</v>
      </c>
      <c r="B173" s="2"/>
      <c r="C173" s="2">
        <v>0.84</v>
      </c>
      <c r="D173" s="2">
        <v>0.16</v>
      </c>
      <c r="E173" s="2">
        <v>-1.47</v>
      </c>
      <c r="F173" s="2">
        <v>0.75</v>
      </c>
      <c r="G173" s="2">
        <f t="shared" si="2"/>
        <v>7.0000000000000007E-2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</row>
    <row r="174" spans="1:29" x14ac:dyDescent="0.25">
      <c r="A174" s="5">
        <v>40922</v>
      </c>
      <c r="B174" s="2"/>
      <c r="C174" s="2">
        <v>0.86</v>
      </c>
      <c r="D174" s="2">
        <v>0.16</v>
      </c>
      <c r="E174" s="2">
        <v>-1.56</v>
      </c>
      <c r="F174" s="2">
        <v>1</v>
      </c>
      <c r="G174" s="2">
        <f t="shared" si="2"/>
        <v>0.11499999999999999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</row>
    <row r="175" spans="1:29" x14ac:dyDescent="0.25">
      <c r="A175" s="5">
        <v>40923</v>
      </c>
      <c r="B175" s="2"/>
      <c r="C175" s="2">
        <v>0.83</v>
      </c>
      <c r="D175" s="2">
        <v>0.16</v>
      </c>
      <c r="E175" s="2">
        <v>-1.56</v>
      </c>
      <c r="F175" s="2">
        <v>0.25</v>
      </c>
      <c r="G175" s="2">
        <f t="shared" si="2"/>
        <v>-8.0000000000000016E-2</v>
      </c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</row>
    <row r="176" spans="1:29" x14ac:dyDescent="0.25">
      <c r="A176" s="5">
        <v>40924</v>
      </c>
      <c r="B176" s="2"/>
      <c r="C176" s="2">
        <v>1.01</v>
      </c>
      <c r="D176" s="2">
        <v>0.16</v>
      </c>
      <c r="E176" s="2">
        <v>-1.56</v>
      </c>
      <c r="F176" s="2">
        <v>0.25</v>
      </c>
      <c r="G176" s="2">
        <f t="shared" si="2"/>
        <v>-3.5000000000000031E-2</v>
      </c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</row>
    <row r="177" spans="1:29" x14ac:dyDescent="0.25">
      <c r="A177" s="5">
        <v>40925</v>
      </c>
      <c r="B177" s="2"/>
      <c r="C177" s="2">
        <v>1.34</v>
      </c>
      <c r="D177" s="2">
        <v>0.43</v>
      </c>
      <c r="E177" s="2">
        <v>-1.56</v>
      </c>
      <c r="F177" s="2">
        <v>0.25</v>
      </c>
      <c r="G177" s="2">
        <f t="shared" si="2"/>
        <v>0.11499999999999999</v>
      </c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</row>
    <row r="178" spans="1:29" x14ac:dyDescent="0.25">
      <c r="A178" s="5">
        <v>40926</v>
      </c>
      <c r="B178" s="2"/>
      <c r="C178" s="2">
        <v>1.21</v>
      </c>
      <c r="D178" s="2">
        <v>0.67</v>
      </c>
      <c r="E178" s="2">
        <v>-1.58</v>
      </c>
      <c r="F178" s="2">
        <v>0.25</v>
      </c>
      <c r="G178" s="2">
        <f t="shared" si="2"/>
        <v>0.13749999999999996</v>
      </c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</row>
    <row r="179" spans="1:29" x14ac:dyDescent="0.25">
      <c r="A179" s="5">
        <v>40927</v>
      </c>
      <c r="B179" s="2"/>
      <c r="C179" s="2">
        <v>1.21</v>
      </c>
      <c r="D179" s="2">
        <v>0.27</v>
      </c>
      <c r="E179" s="2">
        <v>-1.63</v>
      </c>
      <c r="F179" s="2">
        <v>-0.75</v>
      </c>
      <c r="G179" s="2">
        <f t="shared" si="2"/>
        <v>-0.22499999999999998</v>
      </c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</row>
    <row r="180" spans="1:29" x14ac:dyDescent="0.25">
      <c r="A180" s="5">
        <v>40928</v>
      </c>
      <c r="B180" s="2"/>
      <c r="C180" s="2">
        <v>1.21</v>
      </c>
      <c r="D180" s="2">
        <v>-0.14000000000000001</v>
      </c>
      <c r="E180" s="2">
        <v>-2</v>
      </c>
      <c r="F180" s="2">
        <v>-0.5</v>
      </c>
      <c r="G180" s="2">
        <f t="shared" si="2"/>
        <v>-0.35750000000000004</v>
      </c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</row>
    <row r="181" spans="1:29" x14ac:dyDescent="0.25">
      <c r="A181" s="5">
        <v>40929</v>
      </c>
      <c r="B181" s="2"/>
      <c r="C181" s="2">
        <v>1.21</v>
      </c>
      <c r="D181" s="2">
        <v>-0.14000000000000001</v>
      </c>
      <c r="E181" s="2">
        <v>-2.36</v>
      </c>
      <c r="F181" s="2">
        <v>-3.5</v>
      </c>
      <c r="G181" s="2">
        <f t="shared" si="2"/>
        <v>-1.1975</v>
      </c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</row>
    <row r="182" spans="1:29" x14ac:dyDescent="0.25">
      <c r="A182" s="5">
        <v>40930</v>
      </c>
      <c r="B182" s="2"/>
      <c r="C182" s="2">
        <v>1.41</v>
      </c>
      <c r="D182" s="2">
        <v>-0.14000000000000001</v>
      </c>
      <c r="E182" s="2">
        <v>-2.36</v>
      </c>
      <c r="F182" s="2">
        <v>-3.5</v>
      </c>
      <c r="G182" s="2">
        <f t="shared" si="2"/>
        <v>-1.1475</v>
      </c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</row>
    <row r="183" spans="1:29" x14ac:dyDescent="0.25">
      <c r="A183" s="5">
        <v>40931</v>
      </c>
      <c r="B183" s="2"/>
      <c r="C183" s="2">
        <v>1.07</v>
      </c>
      <c r="D183" s="2">
        <v>-0.05</v>
      </c>
      <c r="E183" s="2">
        <v>-2.36</v>
      </c>
      <c r="F183" s="2">
        <v>-3.5</v>
      </c>
      <c r="G183" s="2">
        <f t="shared" si="2"/>
        <v>-1.21</v>
      </c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</row>
    <row r="184" spans="1:29" x14ac:dyDescent="0.25">
      <c r="A184" s="5">
        <v>40932</v>
      </c>
      <c r="B184" s="2"/>
      <c r="C184" s="2">
        <v>1.1499999999999999</v>
      </c>
      <c r="D184" s="2">
        <v>-0.35</v>
      </c>
      <c r="E184" s="2">
        <v>-2.62</v>
      </c>
      <c r="F184" s="2">
        <v>-3.5</v>
      </c>
      <c r="G184" s="2">
        <f t="shared" si="2"/>
        <v>-1.33</v>
      </c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</row>
    <row r="185" spans="1:29" x14ac:dyDescent="0.25">
      <c r="A185" s="5">
        <v>40933</v>
      </c>
      <c r="B185" s="2"/>
      <c r="C185" s="2">
        <v>1.23</v>
      </c>
      <c r="D185" s="2">
        <v>-0.32</v>
      </c>
      <c r="E185" s="2">
        <v>-2.82</v>
      </c>
      <c r="F185" s="2">
        <v>1.5</v>
      </c>
      <c r="G185" s="2">
        <f t="shared" si="2"/>
        <v>-0.10249999999999998</v>
      </c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</row>
    <row r="186" spans="1:29" x14ac:dyDescent="0.25">
      <c r="A186" s="5">
        <v>40934</v>
      </c>
      <c r="B186" s="2"/>
      <c r="C186" s="2">
        <v>1.23</v>
      </c>
      <c r="D186" s="2">
        <v>-0.39</v>
      </c>
      <c r="E186" s="2">
        <v>-2.96</v>
      </c>
      <c r="F186" s="2">
        <v>-0.25</v>
      </c>
      <c r="G186" s="2">
        <f t="shared" si="2"/>
        <v>-0.59250000000000003</v>
      </c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</row>
    <row r="187" spans="1:29" x14ac:dyDescent="0.25">
      <c r="A187" s="5">
        <v>40935</v>
      </c>
      <c r="B187" s="2"/>
      <c r="C187" s="2">
        <v>1.23</v>
      </c>
      <c r="D187" s="2">
        <v>-0.34</v>
      </c>
      <c r="E187" s="2">
        <v>-3.22</v>
      </c>
      <c r="F187" s="2">
        <v>-3.5</v>
      </c>
      <c r="G187" s="2">
        <f t="shared" si="2"/>
        <v>-1.4575</v>
      </c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</row>
    <row r="188" spans="1:29" x14ac:dyDescent="0.25">
      <c r="A188" s="5">
        <v>40936</v>
      </c>
      <c r="B188" s="2"/>
      <c r="C188" s="2">
        <v>1.24</v>
      </c>
      <c r="D188" s="2">
        <v>-0.34</v>
      </c>
      <c r="E188" s="2">
        <v>-3.03</v>
      </c>
      <c r="F188" s="2">
        <v>2.25</v>
      </c>
      <c r="G188" s="2">
        <f t="shared" si="2"/>
        <v>3.0000000000000027E-2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</row>
    <row r="189" spans="1:29" x14ac:dyDescent="0.25">
      <c r="A189" s="5">
        <v>40937</v>
      </c>
      <c r="B189" s="2"/>
      <c r="C189" s="2">
        <v>1.6</v>
      </c>
      <c r="D189" s="2">
        <v>-0.34</v>
      </c>
      <c r="E189" s="2">
        <v>-3.03</v>
      </c>
      <c r="F189" s="2"/>
      <c r="G189" s="2">
        <f t="shared" si="2"/>
        <v>-0.59</v>
      </c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</row>
    <row r="190" spans="1:29" x14ac:dyDescent="0.25">
      <c r="A190" s="5">
        <v>40938</v>
      </c>
      <c r="B190" s="2"/>
      <c r="C190" s="2">
        <v>1.68</v>
      </c>
      <c r="D190" s="2">
        <v>-0.57999999999999996</v>
      </c>
      <c r="E190" s="2">
        <v>-3.03</v>
      </c>
      <c r="F190" s="2">
        <v>3.75</v>
      </c>
      <c r="G190" s="2">
        <f t="shared" si="2"/>
        <v>0.45500000000000007</v>
      </c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</row>
    <row r="191" spans="1:29" x14ac:dyDescent="0.25">
      <c r="A191" s="5">
        <v>40939</v>
      </c>
      <c r="B191" s="2"/>
      <c r="C191" s="2">
        <v>1.32</v>
      </c>
      <c r="D191" s="2">
        <v>-0.64</v>
      </c>
      <c r="E191" s="2">
        <v>-2.54</v>
      </c>
      <c r="F191" s="2">
        <v>3.75</v>
      </c>
      <c r="G191" s="2">
        <f t="shared" si="2"/>
        <v>0.47250000000000003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</row>
    <row r="192" spans="1:29" x14ac:dyDescent="0.25">
      <c r="A192" s="5">
        <v>40940</v>
      </c>
      <c r="B192" s="2"/>
      <c r="C192" s="2">
        <v>1.03</v>
      </c>
      <c r="D192" s="2">
        <v>-1.04</v>
      </c>
      <c r="E192" s="2">
        <v>-2.81</v>
      </c>
      <c r="F192" s="2">
        <v>2.25</v>
      </c>
      <c r="G192" s="2">
        <f t="shared" si="2"/>
        <v>-0.14250000000000007</v>
      </c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</row>
    <row r="193" spans="1:29" x14ac:dyDescent="0.25">
      <c r="A193" s="5">
        <v>40941</v>
      </c>
      <c r="B193" s="2"/>
      <c r="C193" s="2">
        <v>1.03</v>
      </c>
      <c r="D193" s="2">
        <v>-1.4</v>
      </c>
      <c r="E193" s="2">
        <v>-3.2</v>
      </c>
      <c r="F193" s="2">
        <v>-0.5</v>
      </c>
      <c r="G193" s="2">
        <f t="shared" si="2"/>
        <v>-1.0175000000000001</v>
      </c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</row>
    <row r="194" spans="1:29" x14ac:dyDescent="0.25">
      <c r="A194" s="5">
        <v>40942</v>
      </c>
      <c r="B194" s="2"/>
      <c r="C194" s="2">
        <v>1.03</v>
      </c>
      <c r="D194" s="2">
        <v>-1.36</v>
      </c>
      <c r="E194" s="2">
        <v>-3.2</v>
      </c>
      <c r="F194" s="2">
        <v>1.75</v>
      </c>
      <c r="G194" s="2">
        <f t="shared" si="2"/>
        <v>-0.44500000000000006</v>
      </c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</row>
    <row r="195" spans="1:29" x14ac:dyDescent="0.25">
      <c r="A195" s="5">
        <v>40943</v>
      </c>
      <c r="B195" s="2"/>
      <c r="C195" s="2">
        <v>0.63</v>
      </c>
      <c r="D195" s="2">
        <v>-1.36</v>
      </c>
      <c r="E195" s="2">
        <v>-3.25</v>
      </c>
      <c r="F195" s="2">
        <v>-0.25</v>
      </c>
      <c r="G195" s="2">
        <f t="shared" si="2"/>
        <v>-1.0575000000000001</v>
      </c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</row>
    <row r="196" spans="1:29" x14ac:dyDescent="0.25">
      <c r="A196" s="5">
        <v>40944</v>
      </c>
      <c r="B196" s="2"/>
      <c r="C196" s="2">
        <v>0.46</v>
      </c>
      <c r="D196" s="2">
        <v>-1.36</v>
      </c>
      <c r="E196" s="2">
        <v>-3.25</v>
      </c>
      <c r="F196" s="2">
        <v>-0.25</v>
      </c>
      <c r="G196" s="2">
        <f t="shared" si="2"/>
        <v>-1.1000000000000001</v>
      </c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</row>
    <row r="197" spans="1:29" x14ac:dyDescent="0.25">
      <c r="A197" s="5">
        <v>40945</v>
      </c>
      <c r="B197" s="2"/>
      <c r="C197" s="2">
        <v>0.33</v>
      </c>
      <c r="D197" s="2">
        <v>-1.81</v>
      </c>
      <c r="E197" s="2">
        <v>-3.25</v>
      </c>
      <c r="F197" s="2">
        <v>-0.25</v>
      </c>
      <c r="G197" s="2">
        <f t="shared" si="2"/>
        <v>-1.2450000000000001</v>
      </c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</row>
    <row r="198" spans="1:29" x14ac:dyDescent="0.25">
      <c r="A198" s="5">
        <v>40946</v>
      </c>
      <c r="B198" s="2"/>
      <c r="C198" s="2">
        <v>0.05</v>
      </c>
      <c r="D198" s="2">
        <v>-1.55</v>
      </c>
      <c r="E198" s="2">
        <v>-3.48</v>
      </c>
      <c r="F198" s="2">
        <v>-0.25</v>
      </c>
      <c r="G198" s="2">
        <f t="shared" si="2"/>
        <v>-1.3075000000000001</v>
      </c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</row>
    <row r="199" spans="1:29" x14ac:dyDescent="0.25">
      <c r="A199" s="5">
        <v>40947</v>
      </c>
      <c r="B199" s="2"/>
      <c r="C199" s="2">
        <v>-0.03</v>
      </c>
      <c r="D199" s="2">
        <v>-1.91</v>
      </c>
      <c r="E199" s="2">
        <v>-3.66</v>
      </c>
      <c r="F199" s="2">
        <v>-0.75</v>
      </c>
      <c r="G199" s="2">
        <f t="shared" si="2"/>
        <v>-1.5874999999999999</v>
      </c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</row>
    <row r="200" spans="1:29" x14ac:dyDescent="0.25">
      <c r="A200" s="5">
        <v>40948</v>
      </c>
      <c r="B200" s="2"/>
      <c r="C200" s="2">
        <v>-0.03</v>
      </c>
      <c r="D200" s="2">
        <v>-1.84</v>
      </c>
      <c r="E200" s="2">
        <v>-3.85</v>
      </c>
      <c r="F200" s="2">
        <v>-1</v>
      </c>
      <c r="G200" s="2">
        <f t="shared" si="2"/>
        <v>-1.6800000000000002</v>
      </c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</row>
    <row r="201" spans="1:29" x14ac:dyDescent="0.25">
      <c r="A201" s="5">
        <v>40949</v>
      </c>
      <c r="B201" s="2"/>
      <c r="C201" s="2">
        <v>-0.03</v>
      </c>
      <c r="D201" s="2">
        <v>-1.9</v>
      </c>
      <c r="E201" s="2">
        <v>-3.57</v>
      </c>
      <c r="F201" s="2">
        <v>0.5</v>
      </c>
      <c r="G201" s="2">
        <f t="shared" ref="G201:G264" si="3">AVERAGE(B201:F201)</f>
        <v>-1.25</v>
      </c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</row>
    <row r="202" spans="1:29" x14ac:dyDescent="0.25">
      <c r="A202" s="5">
        <v>40950</v>
      </c>
      <c r="B202" s="2"/>
      <c r="C202" s="2">
        <v>0.49</v>
      </c>
      <c r="D202" s="2">
        <v>-1.9</v>
      </c>
      <c r="E202" s="2">
        <v>-3.56</v>
      </c>
      <c r="F202" s="2">
        <v>-1.75</v>
      </c>
      <c r="G202" s="2">
        <f t="shared" si="3"/>
        <v>-1.68</v>
      </c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</row>
    <row r="203" spans="1:29" x14ac:dyDescent="0.25">
      <c r="A203" s="5">
        <v>40951</v>
      </c>
      <c r="B203" s="2"/>
      <c r="C203" s="2">
        <v>0.67</v>
      </c>
      <c r="D203" s="2">
        <v>-1.9</v>
      </c>
      <c r="E203" s="2">
        <v>-3.56</v>
      </c>
      <c r="F203" s="2">
        <v>-3.75</v>
      </c>
      <c r="G203" s="2">
        <f t="shared" si="3"/>
        <v>-2.1349999999999998</v>
      </c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</row>
    <row r="204" spans="1:29" x14ac:dyDescent="0.25">
      <c r="A204" s="5">
        <v>40952</v>
      </c>
      <c r="B204" s="2"/>
      <c r="C204" s="2">
        <v>0.6</v>
      </c>
      <c r="D204" s="2">
        <v>-1.55</v>
      </c>
      <c r="E204" s="2">
        <v>-3.56</v>
      </c>
      <c r="F204" s="2">
        <v>-3.75</v>
      </c>
      <c r="G204" s="2">
        <f t="shared" si="3"/>
        <v>-2.0649999999999999</v>
      </c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</row>
    <row r="205" spans="1:29" x14ac:dyDescent="0.25">
      <c r="A205" s="5">
        <v>40953</v>
      </c>
      <c r="B205" s="2"/>
      <c r="C205" s="2">
        <v>0.64</v>
      </c>
      <c r="D205" s="2">
        <v>-1.47</v>
      </c>
      <c r="E205" s="2">
        <v>-4</v>
      </c>
      <c r="F205" s="2">
        <v>-3.75</v>
      </c>
      <c r="G205" s="2">
        <f t="shared" si="3"/>
        <v>-2.145</v>
      </c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</row>
    <row r="206" spans="1:29" x14ac:dyDescent="0.25">
      <c r="A206" s="5">
        <v>40954</v>
      </c>
      <c r="B206" s="2"/>
      <c r="C206" s="2">
        <v>0.28999999999999998</v>
      </c>
      <c r="D206" s="2">
        <v>-0.99</v>
      </c>
      <c r="E206" s="2">
        <v>-3.92</v>
      </c>
      <c r="F206" s="2">
        <v>-3.75</v>
      </c>
      <c r="G206" s="2">
        <f t="shared" si="3"/>
        <v>-2.0925000000000002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</row>
    <row r="207" spans="1:29" x14ac:dyDescent="0.25">
      <c r="A207" s="5">
        <v>40955</v>
      </c>
      <c r="B207" s="2"/>
      <c r="C207" s="2">
        <v>0.28999999999999998</v>
      </c>
      <c r="D207" s="2">
        <v>-0.97</v>
      </c>
      <c r="E207" s="2">
        <v>-4.08</v>
      </c>
      <c r="F207" s="2">
        <v>-2</v>
      </c>
      <c r="G207" s="2">
        <f t="shared" si="3"/>
        <v>-1.69</v>
      </c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</row>
    <row r="208" spans="1:29" x14ac:dyDescent="0.25">
      <c r="A208" s="5">
        <v>40956</v>
      </c>
      <c r="B208" s="2"/>
      <c r="C208" s="2">
        <v>0.28999999999999998</v>
      </c>
      <c r="D208" s="2">
        <v>-0.53</v>
      </c>
      <c r="E208" s="2">
        <v>-3.67</v>
      </c>
      <c r="F208" s="2">
        <v>-2</v>
      </c>
      <c r="G208" s="2">
        <f t="shared" si="3"/>
        <v>-1.4775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</row>
    <row r="209" spans="1:29" x14ac:dyDescent="0.25">
      <c r="A209" s="5">
        <v>40957</v>
      </c>
      <c r="B209" s="2"/>
      <c r="C209" s="2">
        <v>0.28999999999999998</v>
      </c>
      <c r="D209" s="2">
        <v>-0.53</v>
      </c>
      <c r="E209" s="2">
        <v>-3.76</v>
      </c>
      <c r="F209" s="2">
        <v>-2</v>
      </c>
      <c r="G209" s="2">
        <f t="shared" si="3"/>
        <v>-1.5</v>
      </c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</row>
    <row r="210" spans="1:29" x14ac:dyDescent="0.25">
      <c r="A210" s="5">
        <v>40958</v>
      </c>
      <c r="B210" s="2"/>
      <c r="C210" s="2">
        <v>0.49</v>
      </c>
      <c r="D210" s="2">
        <v>-0.53</v>
      </c>
      <c r="E210" s="2">
        <v>-3.76</v>
      </c>
      <c r="F210" s="2">
        <v>-2</v>
      </c>
      <c r="G210" s="2">
        <f t="shared" si="3"/>
        <v>-1.45</v>
      </c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</row>
    <row r="211" spans="1:29" x14ac:dyDescent="0.25">
      <c r="A211" s="5">
        <v>40959</v>
      </c>
      <c r="B211" s="2"/>
      <c r="C211" s="2">
        <v>0.34</v>
      </c>
      <c r="D211" s="2">
        <v>-0.53</v>
      </c>
      <c r="E211" s="2">
        <v>-3.76</v>
      </c>
      <c r="F211" s="2">
        <v>-2</v>
      </c>
      <c r="G211" s="2">
        <f t="shared" si="3"/>
        <v>-1.4874999999999998</v>
      </c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</row>
    <row r="212" spans="1:29" x14ac:dyDescent="0.25">
      <c r="A212" s="5">
        <v>40960</v>
      </c>
      <c r="B212" s="2"/>
      <c r="C212" s="2">
        <v>0.2</v>
      </c>
      <c r="D212" s="2">
        <v>-0.35</v>
      </c>
      <c r="E212" s="2">
        <v>-3.76</v>
      </c>
      <c r="F212" s="2">
        <v>-2</v>
      </c>
      <c r="G212" s="2">
        <f t="shared" si="3"/>
        <v>-1.4775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</row>
    <row r="213" spans="1:29" x14ac:dyDescent="0.25">
      <c r="A213" s="5">
        <v>40961</v>
      </c>
      <c r="B213" s="2"/>
      <c r="C213" s="2">
        <v>0.2</v>
      </c>
      <c r="D213" s="2">
        <v>-0.23</v>
      </c>
      <c r="E213" s="2">
        <v>-2.09</v>
      </c>
      <c r="F213" s="2">
        <v>-2.75</v>
      </c>
      <c r="G213" s="2">
        <f t="shared" si="3"/>
        <v>-1.2174999999999998</v>
      </c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</row>
    <row r="214" spans="1:29" x14ac:dyDescent="0.25">
      <c r="A214" s="5">
        <v>40962</v>
      </c>
      <c r="B214" s="2"/>
      <c r="C214" s="2">
        <v>0.2</v>
      </c>
      <c r="D214" s="2">
        <v>-0.2</v>
      </c>
      <c r="E214" s="2">
        <v>-1.34</v>
      </c>
      <c r="F214" s="2">
        <v>-2.75</v>
      </c>
      <c r="G214" s="2">
        <f t="shared" si="3"/>
        <v>-1.0225</v>
      </c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</row>
    <row r="215" spans="1:29" x14ac:dyDescent="0.25">
      <c r="A215" s="5">
        <v>40963</v>
      </c>
      <c r="B215" s="2"/>
      <c r="C215" s="2">
        <v>0.2</v>
      </c>
      <c r="D215" s="2">
        <v>0.72</v>
      </c>
      <c r="E215" s="2">
        <v>-1.55</v>
      </c>
      <c r="F215" s="2">
        <v>-3.5</v>
      </c>
      <c r="G215" s="2">
        <f t="shared" si="3"/>
        <v>-1.0325</v>
      </c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</row>
    <row r="216" spans="1:29" x14ac:dyDescent="0.25">
      <c r="A216" s="5">
        <v>40964</v>
      </c>
      <c r="B216" s="2"/>
      <c r="C216" s="2">
        <v>0.09</v>
      </c>
      <c r="D216" s="2">
        <v>0.72</v>
      </c>
      <c r="E216" s="2">
        <v>-1.89</v>
      </c>
      <c r="F216" s="2">
        <v>-1.25</v>
      </c>
      <c r="G216" s="2">
        <f t="shared" si="3"/>
        <v>-0.58250000000000002</v>
      </c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</row>
    <row r="217" spans="1:29" x14ac:dyDescent="0.25">
      <c r="A217" s="5">
        <v>40965</v>
      </c>
      <c r="B217" s="2"/>
      <c r="C217" s="2">
        <v>0.18</v>
      </c>
      <c r="D217" s="2">
        <v>0.72</v>
      </c>
      <c r="E217" s="2">
        <v>-1.89</v>
      </c>
      <c r="F217" s="2">
        <v>-3</v>
      </c>
      <c r="G217" s="2">
        <f t="shared" si="3"/>
        <v>-0.99750000000000005</v>
      </c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</row>
    <row r="218" spans="1:29" x14ac:dyDescent="0.25">
      <c r="A218" s="5">
        <v>40966</v>
      </c>
      <c r="B218" s="2"/>
      <c r="C218" s="2">
        <v>0.38</v>
      </c>
      <c r="D218" s="2">
        <v>0.33</v>
      </c>
      <c r="E218" s="2">
        <v>-1.89</v>
      </c>
      <c r="F218" s="2">
        <v>-3</v>
      </c>
      <c r="G218" s="2">
        <f t="shared" si="3"/>
        <v>-1.0449999999999999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</row>
    <row r="219" spans="1:29" x14ac:dyDescent="0.25">
      <c r="A219" s="5">
        <v>40967</v>
      </c>
      <c r="B219" s="2"/>
      <c r="C219" s="2">
        <v>0.32</v>
      </c>
      <c r="D219" s="2">
        <v>-0.04</v>
      </c>
      <c r="E219" s="2">
        <v>-2.0299999999999998</v>
      </c>
      <c r="F219" s="2">
        <v>-3</v>
      </c>
      <c r="G219" s="2">
        <f t="shared" si="3"/>
        <v>-1.1875</v>
      </c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</row>
    <row r="220" spans="1:29" x14ac:dyDescent="0.25">
      <c r="A220" s="5">
        <v>40968</v>
      </c>
      <c r="B220" s="2"/>
      <c r="C220" s="2"/>
      <c r="D220" s="2">
        <v>0.09</v>
      </c>
      <c r="E220" s="2"/>
      <c r="F220" s="2">
        <v>1</v>
      </c>
      <c r="G220" s="2">
        <f t="shared" si="3"/>
        <v>0.54500000000000004</v>
      </c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</row>
    <row r="221" spans="1:29" x14ac:dyDescent="0.25">
      <c r="A221" s="5">
        <v>40969</v>
      </c>
      <c r="B221" s="2"/>
      <c r="C221" s="2">
        <v>0.12</v>
      </c>
      <c r="D221" s="2">
        <v>0.49</v>
      </c>
      <c r="E221" s="2">
        <v>-1.75</v>
      </c>
      <c r="F221" s="2">
        <v>5</v>
      </c>
      <c r="G221" s="2">
        <f t="shared" si="3"/>
        <v>0.96499999999999997</v>
      </c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</row>
    <row r="222" spans="1:29" x14ac:dyDescent="0.25">
      <c r="A222" s="5">
        <v>40970</v>
      </c>
      <c r="B222" s="2"/>
      <c r="C222" s="2">
        <v>0.12</v>
      </c>
      <c r="D222" s="2">
        <v>-7.0000000000000007E-2</v>
      </c>
      <c r="E222" s="2">
        <v>-1.1599999999999999</v>
      </c>
      <c r="F222" s="2">
        <v>6.25</v>
      </c>
      <c r="G222" s="2">
        <f t="shared" si="3"/>
        <v>1.2850000000000001</v>
      </c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</row>
    <row r="223" spans="1:29" x14ac:dyDescent="0.25">
      <c r="A223" s="5">
        <v>40971</v>
      </c>
      <c r="B223" s="2"/>
      <c r="C223" s="2">
        <v>0.12</v>
      </c>
      <c r="D223" s="2">
        <v>-7.0000000000000007E-2</v>
      </c>
      <c r="E223" s="2">
        <v>-1.45</v>
      </c>
      <c r="F223" s="2">
        <v>3.25</v>
      </c>
      <c r="G223" s="2">
        <f t="shared" si="3"/>
        <v>0.46250000000000002</v>
      </c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</row>
    <row r="224" spans="1:29" x14ac:dyDescent="0.25">
      <c r="A224" s="5">
        <v>40972</v>
      </c>
      <c r="B224" s="2"/>
      <c r="C224" s="2">
        <v>0.13</v>
      </c>
      <c r="D224" s="2">
        <v>-7.0000000000000007E-2</v>
      </c>
      <c r="E224" s="2">
        <v>-0.39</v>
      </c>
      <c r="F224" s="2">
        <v>2.5</v>
      </c>
      <c r="G224" s="2">
        <f t="shared" si="3"/>
        <v>0.54249999999999998</v>
      </c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</row>
    <row r="225" spans="1:29" x14ac:dyDescent="0.25">
      <c r="A225" s="5">
        <v>40973</v>
      </c>
      <c r="B225" s="2"/>
      <c r="C225" s="2">
        <v>0.15</v>
      </c>
      <c r="D225" s="2">
        <v>-0.2</v>
      </c>
      <c r="E225" s="2">
        <v>-0.39</v>
      </c>
      <c r="F225" s="2">
        <v>2.5</v>
      </c>
      <c r="G225" s="2">
        <f t="shared" si="3"/>
        <v>0.51500000000000001</v>
      </c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</row>
    <row r="226" spans="1:29" x14ac:dyDescent="0.25">
      <c r="A226" s="5">
        <v>40974</v>
      </c>
      <c r="B226" s="2"/>
      <c r="C226" s="2">
        <v>0.31</v>
      </c>
      <c r="D226" s="2">
        <v>-0.69</v>
      </c>
      <c r="E226" s="2">
        <v>-0.39</v>
      </c>
      <c r="F226" s="2">
        <v>2.5</v>
      </c>
      <c r="G226" s="2">
        <f t="shared" si="3"/>
        <v>0.4325</v>
      </c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</row>
    <row r="227" spans="1:29" x14ac:dyDescent="0.25">
      <c r="A227" s="5">
        <v>40975</v>
      </c>
      <c r="B227" s="2"/>
      <c r="C227" s="2">
        <v>0.63</v>
      </c>
      <c r="D227" s="2">
        <v>-0.75</v>
      </c>
      <c r="E227" s="2">
        <v>-0.28000000000000003</v>
      </c>
      <c r="F227" s="2">
        <v>-0.25</v>
      </c>
      <c r="G227" s="2">
        <f t="shared" si="3"/>
        <v>-0.16250000000000001</v>
      </c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</row>
    <row r="228" spans="1:29" x14ac:dyDescent="0.25">
      <c r="A228" s="5">
        <v>40976</v>
      </c>
      <c r="B228" s="2"/>
      <c r="C228" s="2">
        <v>0.64</v>
      </c>
      <c r="D228" s="2">
        <v>-0.75</v>
      </c>
      <c r="E228" s="2">
        <v>-0.31</v>
      </c>
      <c r="F228" s="2">
        <v>0.75</v>
      </c>
      <c r="G228" s="2">
        <f t="shared" si="3"/>
        <v>8.2500000000000004E-2</v>
      </c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</row>
    <row r="229" spans="1:29" x14ac:dyDescent="0.25">
      <c r="A229" s="5">
        <v>40977</v>
      </c>
      <c r="B229" s="2"/>
      <c r="C229" s="2">
        <v>0.64</v>
      </c>
      <c r="D229" s="2">
        <v>-0.65</v>
      </c>
      <c r="E229" s="2">
        <v>-1.1399999999999999</v>
      </c>
      <c r="F229" s="2">
        <v>-2</v>
      </c>
      <c r="G229" s="2">
        <f t="shared" si="3"/>
        <v>-0.78749999999999998</v>
      </c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</row>
    <row r="230" spans="1:29" x14ac:dyDescent="0.25">
      <c r="A230" s="5">
        <v>40978</v>
      </c>
      <c r="B230" s="2"/>
      <c r="C230" s="2">
        <v>0.64</v>
      </c>
      <c r="D230" s="2">
        <v>-0.65</v>
      </c>
      <c r="E230" s="2">
        <v>-1.0900000000000001</v>
      </c>
      <c r="F230" s="2">
        <v>-3.75</v>
      </c>
      <c r="G230" s="2">
        <f t="shared" si="3"/>
        <v>-1.2124999999999999</v>
      </c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</row>
    <row r="231" spans="1:29" x14ac:dyDescent="0.25">
      <c r="A231" s="5">
        <v>40979</v>
      </c>
      <c r="B231" s="2"/>
      <c r="C231" s="2">
        <v>0.8</v>
      </c>
      <c r="D231" s="2">
        <v>-0.65</v>
      </c>
      <c r="E231" s="2">
        <v>-1.35</v>
      </c>
      <c r="F231" s="2">
        <v>-6.5</v>
      </c>
      <c r="G231" s="2">
        <f t="shared" si="3"/>
        <v>-1.925</v>
      </c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</row>
    <row r="232" spans="1:29" x14ac:dyDescent="0.25">
      <c r="A232" s="5">
        <v>40980</v>
      </c>
      <c r="B232" s="2"/>
      <c r="C232" s="2">
        <v>0.93</v>
      </c>
      <c r="D232" s="2">
        <v>-0.92</v>
      </c>
      <c r="E232" s="2">
        <v>-1.35</v>
      </c>
      <c r="F232" s="2">
        <v>-6.5</v>
      </c>
      <c r="G232" s="2">
        <f t="shared" si="3"/>
        <v>-1.96</v>
      </c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</row>
    <row r="233" spans="1:29" x14ac:dyDescent="0.25">
      <c r="A233" s="5">
        <v>40981</v>
      </c>
      <c r="B233" s="2"/>
      <c r="C233" s="2">
        <v>1.1399999999999999</v>
      </c>
      <c r="D233" s="2">
        <v>-1.03</v>
      </c>
      <c r="E233" s="2">
        <v>-1.35</v>
      </c>
      <c r="F233" s="2">
        <v>-6.5</v>
      </c>
      <c r="G233" s="2">
        <f t="shared" si="3"/>
        <v>-1.9350000000000001</v>
      </c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</row>
    <row r="234" spans="1:29" x14ac:dyDescent="0.25">
      <c r="A234" s="5">
        <v>40982</v>
      </c>
      <c r="B234" s="2"/>
      <c r="C234" s="2">
        <v>1.23</v>
      </c>
      <c r="D234" s="2">
        <v>-1.38</v>
      </c>
      <c r="E234" s="2">
        <v>-1.47</v>
      </c>
      <c r="F234" s="2">
        <v>-8.5</v>
      </c>
      <c r="G234" s="2">
        <f t="shared" si="3"/>
        <v>-2.5299999999999998</v>
      </c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</row>
    <row r="235" spans="1:29" x14ac:dyDescent="0.25">
      <c r="A235" s="5">
        <v>40983</v>
      </c>
      <c r="B235" s="2"/>
      <c r="C235" s="2">
        <v>1.23</v>
      </c>
      <c r="D235" s="2">
        <v>-1.34</v>
      </c>
      <c r="E235" s="2">
        <v>-1.46</v>
      </c>
      <c r="F235" s="2">
        <v>-5.75</v>
      </c>
      <c r="G235" s="2">
        <f t="shared" si="3"/>
        <v>-1.83</v>
      </c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</row>
    <row r="236" spans="1:29" x14ac:dyDescent="0.25">
      <c r="A236" s="5">
        <v>40984</v>
      </c>
      <c r="B236" s="2"/>
      <c r="C236" s="2">
        <v>1.23</v>
      </c>
      <c r="D236" s="2">
        <v>-1.1000000000000001</v>
      </c>
      <c r="E236" s="2">
        <v>-1.48</v>
      </c>
      <c r="F236" s="2">
        <v>-8.75</v>
      </c>
      <c r="G236" s="2">
        <f t="shared" si="3"/>
        <v>-2.5249999999999999</v>
      </c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</row>
    <row r="237" spans="1:29" x14ac:dyDescent="0.25">
      <c r="A237" s="5">
        <v>40985</v>
      </c>
      <c r="B237" s="2"/>
      <c r="C237" s="2">
        <v>1.23</v>
      </c>
      <c r="D237" s="2">
        <v>-1.1000000000000001</v>
      </c>
      <c r="E237" s="2">
        <v>-1.29</v>
      </c>
      <c r="F237" s="2">
        <v>-9</v>
      </c>
      <c r="G237" s="2">
        <f t="shared" si="3"/>
        <v>-2.54</v>
      </c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</row>
    <row r="238" spans="1:29" x14ac:dyDescent="0.25">
      <c r="A238" s="5">
        <v>40986</v>
      </c>
      <c r="B238" s="2"/>
      <c r="C238" s="2">
        <v>1.26</v>
      </c>
      <c r="D238" s="2">
        <v>-1.1000000000000001</v>
      </c>
      <c r="E238" s="2">
        <v>-1.3</v>
      </c>
      <c r="F238" s="2">
        <v>-9.75</v>
      </c>
      <c r="G238" s="2">
        <f t="shared" si="3"/>
        <v>-2.7225000000000001</v>
      </c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</row>
    <row r="239" spans="1:29" x14ac:dyDescent="0.25">
      <c r="A239" s="5">
        <v>40987</v>
      </c>
      <c r="B239" s="2"/>
      <c r="C239" s="2">
        <v>1.1299999999999999</v>
      </c>
      <c r="D239" s="2">
        <v>-0.79</v>
      </c>
      <c r="E239" s="2">
        <v>-1.3</v>
      </c>
      <c r="F239" s="2">
        <v>-9.75</v>
      </c>
      <c r="G239" s="2">
        <f t="shared" si="3"/>
        <v>-2.6775000000000002</v>
      </c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</row>
    <row r="240" spans="1:29" x14ac:dyDescent="0.25">
      <c r="A240" s="5">
        <v>40988</v>
      </c>
      <c r="B240" s="2"/>
      <c r="C240" s="2">
        <v>1.1599999999999999</v>
      </c>
      <c r="D240" s="2">
        <v>-1.22</v>
      </c>
      <c r="E240" s="2">
        <v>-1.3</v>
      </c>
      <c r="F240" s="2">
        <v>-9.75</v>
      </c>
      <c r="G240" s="2">
        <f t="shared" si="3"/>
        <v>-2.7774999999999999</v>
      </c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</row>
    <row r="241" spans="1:29" x14ac:dyDescent="0.25">
      <c r="A241" s="5">
        <v>40989</v>
      </c>
      <c r="B241" s="2"/>
      <c r="C241" s="2">
        <v>0.96</v>
      </c>
      <c r="D241" s="2">
        <v>-1</v>
      </c>
      <c r="E241" s="2">
        <v>-1.44</v>
      </c>
      <c r="F241" s="2">
        <v>-11.5</v>
      </c>
      <c r="G241" s="2">
        <f t="shared" si="3"/>
        <v>-3.2450000000000001</v>
      </c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</row>
    <row r="242" spans="1:29" x14ac:dyDescent="0.25">
      <c r="A242" s="5">
        <v>40990</v>
      </c>
      <c r="B242" s="2"/>
      <c r="C242" s="2">
        <v>1.31</v>
      </c>
      <c r="D242" s="2">
        <v>-1.25</v>
      </c>
      <c r="E242" s="2">
        <v>-1.1299999999999999</v>
      </c>
      <c r="F242" s="2">
        <v>-11.25</v>
      </c>
      <c r="G242" s="2">
        <f t="shared" si="3"/>
        <v>-3.08</v>
      </c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</row>
    <row r="243" spans="1:29" x14ac:dyDescent="0.25">
      <c r="A243" s="5">
        <v>40991</v>
      </c>
      <c r="B243" s="2"/>
      <c r="C243" s="2">
        <v>1.31</v>
      </c>
      <c r="D243" s="2">
        <v>-1.2</v>
      </c>
      <c r="E243" s="2">
        <v>-0.69</v>
      </c>
      <c r="F243" s="2">
        <v>-11</v>
      </c>
      <c r="G243" s="2">
        <f t="shared" si="3"/>
        <v>-2.895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</row>
    <row r="244" spans="1:29" x14ac:dyDescent="0.25">
      <c r="A244" s="5">
        <v>40992</v>
      </c>
      <c r="B244" s="2"/>
      <c r="C244" s="2">
        <v>1.31</v>
      </c>
      <c r="D244" s="2">
        <v>-1.2</v>
      </c>
      <c r="E244" s="2">
        <v>-0.94</v>
      </c>
      <c r="F244" s="2">
        <v>-12.5</v>
      </c>
      <c r="G244" s="2">
        <f t="shared" si="3"/>
        <v>-3.3325</v>
      </c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</row>
    <row r="245" spans="1:29" x14ac:dyDescent="0.25">
      <c r="A245" s="5">
        <v>40993</v>
      </c>
      <c r="B245" s="2"/>
      <c r="C245" s="2">
        <v>1.41</v>
      </c>
      <c r="D245" s="2">
        <v>-1.2</v>
      </c>
      <c r="E245" s="2">
        <v>-1.1200000000000001</v>
      </c>
      <c r="F245" s="2">
        <v>-16</v>
      </c>
      <c r="G245" s="2">
        <f t="shared" si="3"/>
        <v>-4.2275</v>
      </c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</row>
    <row r="246" spans="1:29" x14ac:dyDescent="0.25">
      <c r="A246" s="5">
        <v>40994</v>
      </c>
      <c r="B246" s="2"/>
      <c r="C246" s="2">
        <v>1.58</v>
      </c>
      <c r="D246" s="2">
        <v>-1.36</v>
      </c>
      <c r="E246" s="2">
        <v>-1.1200000000000001</v>
      </c>
      <c r="F246" s="2">
        <v>-16</v>
      </c>
      <c r="G246" s="2">
        <f t="shared" si="3"/>
        <v>-4.2249999999999996</v>
      </c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</row>
    <row r="247" spans="1:29" x14ac:dyDescent="0.25">
      <c r="A247" s="5">
        <v>40995</v>
      </c>
      <c r="B247" s="2"/>
      <c r="C247" s="2">
        <v>1.58</v>
      </c>
      <c r="D247" s="2">
        <v>-1.44</v>
      </c>
      <c r="E247" s="2">
        <v>-1.1200000000000001</v>
      </c>
      <c r="F247" s="2">
        <v>-16</v>
      </c>
      <c r="G247" s="2">
        <f t="shared" si="3"/>
        <v>-4.2450000000000001</v>
      </c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</row>
    <row r="248" spans="1:29" x14ac:dyDescent="0.25">
      <c r="A248" s="5">
        <v>40996</v>
      </c>
      <c r="B248" s="2"/>
      <c r="C248" s="2">
        <v>1.6</v>
      </c>
      <c r="D248" s="2">
        <v>-1.62</v>
      </c>
      <c r="E248" s="2">
        <v>-1.37</v>
      </c>
      <c r="F248" s="2">
        <v>-16.75</v>
      </c>
      <c r="G248" s="2">
        <f t="shared" si="3"/>
        <v>-4.5350000000000001</v>
      </c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</row>
    <row r="249" spans="1:29" x14ac:dyDescent="0.25">
      <c r="A249" s="5">
        <v>40997</v>
      </c>
      <c r="B249" s="2"/>
      <c r="C249" s="2">
        <v>1.6</v>
      </c>
      <c r="D249" s="2">
        <v>-1.71</v>
      </c>
      <c r="E249" s="2">
        <v>-1.18</v>
      </c>
      <c r="F249" s="2">
        <v>-17.5</v>
      </c>
      <c r="G249" s="2">
        <f t="shared" si="3"/>
        <v>-4.6974999999999998</v>
      </c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</row>
    <row r="250" spans="1:29" x14ac:dyDescent="0.25">
      <c r="A250" s="5">
        <v>40998</v>
      </c>
      <c r="B250" s="2"/>
      <c r="C250" s="2">
        <v>1.6</v>
      </c>
      <c r="D250" s="2">
        <v>-1.69</v>
      </c>
      <c r="E250" s="2">
        <v>-1.51</v>
      </c>
      <c r="F250" s="2">
        <v>-16</v>
      </c>
      <c r="G250" s="2">
        <f t="shared" si="3"/>
        <v>-4.4000000000000004</v>
      </c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</row>
    <row r="251" spans="1:29" x14ac:dyDescent="0.25">
      <c r="A251" s="5">
        <v>40999</v>
      </c>
      <c r="B251" s="2"/>
      <c r="C251" s="2">
        <v>1.6</v>
      </c>
      <c r="D251" s="2">
        <v>-1.69</v>
      </c>
      <c r="E251" s="2">
        <v>-1.0900000000000001</v>
      </c>
      <c r="F251" s="2">
        <v>-14.25</v>
      </c>
      <c r="G251" s="2">
        <f t="shared" si="3"/>
        <v>-3.8574999999999999</v>
      </c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</row>
    <row r="252" spans="1:29" x14ac:dyDescent="0.25">
      <c r="A252" s="5">
        <v>41000</v>
      </c>
      <c r="B252" s="2"/>
      <c r="C252" s="2">
        <v>1.23</v>
      </c>
      <c r="D252" s="2">
        <v>-1.69</v>
      </c>
      <c r="E252" s="2">
        <v>-0.85</v>
      </c>
      <c r="F252" s="2">
        <v>-16</v>
      </c>
      <c r="G252" s="2">
        <f t="shared" si="3"/>
        <v>-4.3274999999999997</v>
      </c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</row>
    <row r="253" spans="1:29" x14ac:dyDescent="0.25">
      <c r="A253" s="5">
        <v>41001</v>
      </c>
      <c r="B253" s="2"/>
      <c r="C253" s="2">
        <v>1.22</v>
      </c>
      <c r="D253" s="2">
        <v>-1.75</v>
      </c>
      <c r="E253" s="2">
        <v>-0.85</v>
      </c>
      <c r="F253" s="2">
        <v>-16</v>
      </c>
      <c r="G253" s="2">
        <f t="shared" si="3"/>
        <v>-4.3449999999999998</v>
      </c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</row>
    <row r="254" spans="1:29" x14ac:dyDescent="0.25">
      <c r="A254" s="5">
        <v>41002</v>
      </c>
      <c r="B254" s="2"/>
      <c r="C254" s="2">
        <v>1.03</v>
      </c>
      <c r="D254" s="2">
        <v>-1.94</v>
      </c>
      <c r="E254" s="2">
        <v>-0.85</v>
      </c>
      <c r="F254" s="2">
        <v>-16</v>
      </c>
      <c r="G254" s="2">
        <f t="shared" si="3"/>
        <v>-4.4399999999999995</v>
      </c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</row>
    <row r="255" spans="1:29" x14ac:dyDescent="0.25">
      <c r="A255" s="5">
        <v>41003</v>
      </c>
      <c r="B255" s="2"/>
      <c r="C255" s="2">
        <v>0.86</v>
      </c>
      <c r="D255" s="2">
        <v>-2.09</v>
      </c>
      <c r="E255" s="2">
        <v>-1.2</v>
      </c>
      <c r="F255" s="2">
        <v>-18.75</v>
      </c>
      <c r="G255" s="2">
        <f t="shared" si="3"/>
        <v>-5.2949999999999999</v>
      </c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</row>
    <row r="256" spans="1:29" x14ac:dyDescent="0.25">
      <c r="A256" s="5">
        <v>41004</v>
      </c>
      <c r="B256" s="2"/>
      <c r="C256" s="2">
        <v>0.93</v>
      </c>
      <c r="D256" s="2">
        <v>-1.81</v>
      </c>
      <c r="E256" s="2">
        <v>-1.4</v>
      </c>
      <c r="F256" s="2">
        <v>-17.25</v>
      </c>
      <c r="G256" s="2">
        <f t="shared" si="3"/>
        <v>-4.8825000000000003</v>
      </c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</row>
    <row r="257" spans="1:29" x14ac:dyDescent="0.25">
      <c r="A257" s="5">
        <v>41005</v>
      </c>
      <c r="B257" s="2"/>
      <c r="C257" s="2">
        <v>0.93</v>
      </c>
      <c r="D257" s="2">
        <v>-1.81</v>
      </c>
      <c r="E257" s="2">
        <v>-1.29</v>
      </c>
      <c r="F257" s="2">
        <v>-17.5</v>
      </c>
      <c r="G257" s="2">
        <f t="shared" si="3"/>
        <v>-4.9175000000000004</v>
      </c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</row>
    <row r="258" spans="1:29" x14ac:dyDescent="0.25">
      <c r="A258" s="5">
        <v>41006</v>
      </c>
      <c r="B258" s="2"/>
      <c r="C258" s="2">
        <v>0.93</v>
      </c>
      <c r="D258" s="2">
        <v>-1.81</v>
      </c>
      <c r="E258" s="2">
        <v>-0.99</v>
      </c>
      <c r="F258" s="2">
        <v>-16</v>
      </c>
      <c r="G258" s="2">
        <f t="shared" si="3"/>
        <v>-4.4675000000000002</v>
      </c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</row>
    <row r="259" spans="1:29" x14ac:dyDescent="0.25">
      <c r="A259" s="5">
        <v>41007</v>
      </c>
      <c r="B259" s="2"/>
      <c r="C259" s="2">
        <v>0.93</v>
      </c>
      <c r="D259" s="2">
        <v>-1.81</v>
      </c>
      <c r="E259" s="2">
        <v>-0.81</v>
      </c>
      <c r="F259" s="2">
        <v>-20.75</v>
      </c>
      <c r="G259" s="2">
        <f t="shared" si="3"/>
        <v>-5.61</v>
      </c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</row>
    <row r="260" spans="1:29" x14ac:dyDescent="0.25">
      <c r="A260" s="5">
        <v>41008</v>
      </c>
      <c r="B260" s="2"/>
      <c r="C260" s="2">
        <v>0.99</v>
      </c>
      <c r="D260" s="2">
        <v>-2.0499999999999998</v>
      </c>
      <c r="E260" s="2">
        <v>-0.81</v>
      </c>
      <c r="F260" s="2">
        <v>-20.75</v>
      </c>
      <c r="G260" s="2">
        <f t="shared" si="3"/>
        <v>-5.6550000000000002</v>
      </c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</row>
    <row r="261" spans="1:29" x14ac:dyDescent="0.25">
      <c r="A261" s="5">
        <v>41009</v>
      </c>
      <c r="B261" s="2"/>
      <c r="C261" s="2">
        <v>1.02</v>
      </c>
      <c r="D261" s="2">
        <v>-2</v>
      </c>
      <c r="E261" s="2">
        <v>-0.81</v>
      </c>
      <c r="F261" s="2">
        <v>-20.75</v>
      </c>
      <c r="G261" s="2">
        <f t="shared" si="3"/>
        <v>-5.6349999999999998</v>
      </c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</row>
    <row r="262" spans="1:29" x14ac:dyDescent="0.25">
      <c r="A262" s="5">
        <v>41010</v>
      </c>
      <c r="B262" s="2"/>
      <c r="C262" s="2">
        <v>0.89</v>
      </c>
      <c r="D262" s="2">
        <v>-1.6</v>
      </c>
      <c r="E262" s="2">
        <v>-1.26</v>
      </c>
      <c r="F262" s="2">
        <v>-23</v>
      </c>
      <c r="G262" s="2">
        <f t="shared" si="3"/>
        <v>-6.2424999999999997</v>
      </c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</row>
    <row r="263" spans="1:29" x14ac:dyDescent="0.25">
      <c r="A263" s="5">
        <v>41011</v>
      </c>
      <c r="B263" s="2"/>
      <c r="C263" s="2">
        <v>0.57999999999999996</v>
      </c>
      <c r="D263" s="2">
        <v>-1.49</v>
      </c>
      <c r="E263" s="2">
        <v>-1.72</v>
      </c>
      <c r="F263" s="2">
        <v>-23.75</v>
      </c>
      <c r="G263" s="2">
        <f t="shared" si="3"/>
        <v>-6.5949999999999998</v>
      </c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</row>
    <row r="264" spans="1:29" x14ac:dyDescent="0.25">
      <c r="A264" s="5">
        <v>41012</v>
      </c>
      <c r="B264" s="2"/>
      <c r="C264" s="2">
        <v>0.57999999999999996</v>
      </c>
      <c r="D264" s="2">
        <v>-1.72</v>
      </c>
      <c r="E264" s="2">
        <v>-1.64</v>
      </c>
      <c r="F264" s="2">
        <v>-24.25</v>
      </c>
      <c r="G264" s="2">
        <f t="shared" si="3"/>
        <v>-6.7575000000000003</v>
      </c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</row>
    <row r="265" spans="1:29" x14ac:dyDescent="0.25">
      <c r="A265" s="5">
        <v>41013</v>
      </c>
      <c r="B265" s="2"/>
      <c r="C265" s="2">
        <v>0.57999999999999996</v>
      </c>
      <c r="D265" s="2">
        <v>-1.72</v>
      </c>
      <c r="E265" s="2">
        <v>-1.06</v>
      </c>
      <c r="F265" s="2">
        <v>-23.5</v>
      </c>
      <c r="G265" s="2">
        <f t="shared" ref="G265:G328" si="4">AVERAGE(B265:F265)</f>
        <v>-6.4249999999999998</v>
      </c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</row>
    <row r="266" spans="1:29" x14ac:dyDescent="0.25">
      <c r="A266" s="5">
        <v>41014</v>
      </c>
      <c r="B266" s="2"/>
      <c r="C266" s="2">
        <v>0.45</v>
      </c>
      <c r="D266" s="2">
        <v>-1.72</v>
      </c>
      <c r="E266" s="2">
        <v>-0.92</v>
      </c>
      <c r="F266" s="2">
        <v>-25.75</v>
      </c>
      <c r="G266" s="2">
        <f t="shared" si="4"/>
        <v>-6.9850000000000003</v>
      </c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</row>
    <row r="267" spans="1:29" x14ac:dyDescent="0.25">
      <c r="A267" s="5">
        <v>41015</v>
      </c>
      <c r="B267" s="2"/>
      <c r="C267" s="2">
        <v>0.38</v>
      </c>
      <c r="D267" s="2">
        <v>-1.33</v>
      </c>
      <c r="E267" s="2">
        <v>-0.92</v>
      </c>
      <c r="F267" s="2">
        <v>-25.75</v>
      </c>
      <c r="G267" s="2">
        <f t="shared" si="4"/>
        <v>-6.9050000000000002</v>
      </c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</row>
    <row r="268" spans="1:29" x14ac:dyDescent="0.25">
      <c r="A268" s="5">
        <v>41016</v>
      </c>
      <c r="B268" s="2"/>
      <c r="C268" s="2">
        <v>0.53</v>
      </c>
      <c r="D268" s="2">
        <v>-1.22</v>
      </c>
      <c r="E268" s="2">
        <v>-0.92</v>
      </c>
      <c r="F268" s="2">
        <v>-25.75</v>
      </c>
      <c r="G268" s="2">
        <f t="shared" si="4"/>
        <v>-6.84</v>
      </c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</row>
    <row r="269" spans="1:29" x14ac:dyDescent="0.25">
      <c r="A269" s="5">
        <v>41017</v>
      </c>
      <c r="B269" s="2"/>
      <c r="C269" s="2">
        <v>0.85</v>
      </c>
      <c r="D269" s="2">
        <v>-1.5</v>
      </c>
      <c r="E269" s="2">
        <v>-0.98</v>
      </c>
      <c r="F269" s="2">
        <v>-26.25</v>
      </c>
      <c r="G269" s="2">
        <f t="shared" si="4"/>
        <v>-6.97</v>
      </c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</row>
    <row r="270" spans="1:29" x14ac:dyDescent="0.25">
      <c r="A270" s="5">
        <v>41018</v>
      </c>
      <c r="B270" s="2"/>
      <c r="C270" s="2">
        <v>0.8</v>
      </c>
      <c r="D270" s="2">
        <v>-1.55</v>
      </c>
      <c r="E270" s="2">
        <v>-0.94</v>
      </c>
      <c r="F270" s="2">
        <v>-26.25</v>
      </c>
      <c r="G270" s="2">
        <f t="shared" si="4"/>
        <v>-6.9850000000000003</v>
      </c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</row>
    <row r="271" spans="1:29" x14ac:dyDescent="0.25">
      <c r="A271" s="5">
        <v>41019</v>
      </c>
      <c r="B271" s="2"/>
      <c r="C271" s="2">
        <v>0.8</v>
      </c>
      <c r="D271" s="2">
        <v>-1.36</v>
      </c>
      <c r="E271" s="2">
        <v>-0.8</v>
      </c>
      <c r="F271" s="2">
        <v>-26.25</v>
      </c>
      <c r="G271" s="2">
        <f t="shared" si="4"/>
        <v>-6.9024999999999999</v>
      </c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</row>
    <row r="272" spans="1:29" x14ac:dyDescent="0.25">
      <c r="A272" s="5">
        <v>41020</v>
      </c>
      <c r="B272" s="2"/>
      <c r="C272" s="2">
        <v>0.8</v>
      </c>
      <c r="D272" s="2">
        <v>-1.36</v>
      </c>
      <c r="E272" s="2">
        <v>-0.75</v>
      </c>
      <c r="F272" s="2">
        <v>-27.5</v>
      </c>
      <c r="G272" s="2">
        <f t="shared" si="4"/>
        <v>-7.2024999999999997</v>
      </c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</row>
    <row r="273" spans="1:29" x14ac:dyDescent="0.25">
      <c r="A273" s="5">
        <v>41021</v>
      </c>
      <c r="B273" s="2"/>
      <c r="C273" s="2">
        <v>0.52</v>
      </c>
      <c r="D273" s="2">
        <v>-1.36</v>
      </c>
      <c r="E273" s="2">
        <v>-0.75</v>
      </c>
      <c r="F273" s="2">
        <v>-27.5</v>
      </c>
      <c r="G273" s="2">
        <f t="shared" si="4"/>
        <v>-7.2725</v>
      </c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</row>
    <row r="274" spans="1:29" x14ac:dyDescent="0.25">
      <c r="A274" s="5">
        <v>41022</v>
      </c>
      <c r="B274" s="2"/>
      <c r="C274" s="2">
        <v>0.39</v>
      </c>
      <c r="D274" s="2">
        <v>-1.6</v>
      </c>
      <c r="E274" s="2">
        <v>-0.75</v>
      </c>
      <c r="F274" s="2">
        <v>-27.5</v>
      </c>
      <c r="G274" s="2">
        <f t="shared" si="4"/>
        <v>-7.3650000000000002</v>
      </c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</row>
    <row r="275" spans="1:29" x14ac:dyDescent="0.25">
      <c r="A275" s="5">
        <v>41023</v>
      </c>
      <c r="B275" s="2"/>
      <c r="C275" s="2">
        <v>0.76</v>
      </c>
      <c r="D275" s="2">
        <v>-1.44</v>
      </c>
      <c r="E275" s="2">
        <v>-0.75</v>
      </c>
      <c r="F275" s="2">
        <v>-27.5</v>
      </c>
      <c r="G275" s="2">
        <f t="shared" si="4"/>
        <v>-7.2324999999999999</v>
      </c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</row>
    <row r="276" spans="1:29" x14ac:dyDescent="0.25">
      <c r="A276" s="5">
        <v>41024</v>
      </c>
      <c r="B276" s="2"/>
      <c r="C276" s="2">
        <v>0.96</v>
      </c>
      <c r="D276" s="2">
        <v>-1.29</v>
      </c>
      <c r="E276" s="2">
        <v>-0.66</v>
      </c>
      <c r="F276" s="2">
        <v>-27.5</v>
      </c>
      <c r="G276" s="2">
        <f t="shared" si="4"/>
        <v>-7.1224999999999996</v>
      </c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</row>
    <row r="277" spans="1:29" x14ac:dyDescent="0.25">
      <c r="A277" s="5">
        <v>41025</v>
      </c>
      <c r="B277" s="2"/>
      <c r="C277" s="2">
        <v>1.1000000000000001</v>
      </c>
      <c r="D277" s="2">
        <v>-1.33</v>
      </c>
      <c r="E277" s="2">
        <v>-0.87</v>
      </c>
      <c r="F277" s="2">
        <v>-27.5</v>
      </c>
      <c r="G277" s="2">
        <f t="shared" si="4"/>
        <v>-7.15</v>
      </c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</row>
    <row r="278" spans="1:29" x14ac:dyDescent="0.25">
      <c r="A278" s="5">
        <v>41026</v>
      </c>
      <c r="B278" s="2"/>
      <c r="C278" s="2">
        <v>1.1000000000000001</v>
      </c>
      <c r="D278" s="2">
        <v>-1.18</v>
      </c>
      <c r="E278" s="2">
        <v>-0.88</v>
      </c>
      <c r="F278" s="2">
        <v>-27</v>
      </c>
      <c r="G278" s="2">
        <f t="shared" si="4"/>
        <v>-6.99</v>
      </c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</row>
    <row r="279" spans="1:29" x14ac:dyDescent="0.25">
      <c r="A279" s="5">
        <v>41027</v>
      </c>
      <c r="B279" s="2"/>
      <c r="C279" s="2">
        <v>1.1000000000000001</v>
      </c>
      <c r="D279" s="2">
        <v>-1.18</v>
      </c>
      <c r="E279" s="2">
        <v>-0.81</v>
      </c>
      <c r="F279" s="2">
        <v>-27.25</v>
      </c>
      <c r="G279" s="2">
        <f t="shared" si="4"/>
        <v>-7.0350000000000001</v>
      </c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</row>
    <row r="280" spans="1:29" x14ac:dyDescent="0.25">
      <c r="A280" s="5">
        <v>41028</v>
      </c>
      <c r="B280" s="2"/>
      <c r="C280" s="2">
        <v>1.42</v>
      </c>
      <c r="D280" s="2">
        <v>-1.18</v>
      </c>
      <c r="E280" s="2">
        <v>-0.8</v>
      </c>
      <c r="F280" s="2">
        <v>-27.25</v>
      </c>
      <c r="G280" s="2">
        <f t="shared" si="4"/>
        <v>-6.9524999999999997</v>
      </c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</row>
    <row r="281" spans="1:29" x14ac:dyDescent="0.25">
      <c r="A281" s="5">
        <v>41029</v>
      </c>
      <c r="B281" s="2"/>
      <c r="C281" s="2">
        <v>1.35</v>
      </c>
      <c r="D281" s="2">
        <v>-1.06</v>
      </c>
      <c r="E281" s="2">
        <v>-0.8</v>
      </c>
      <c r="F281" s="2">
        <v>-27.25</v>
      </c>
      <c r="G281" s="2">
        <f t="shared" si="4"/>
        <v>-6.94</v>
      </c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</row>
    <row r="282" spans="1:29" x14ac:dyDescent="0.25">
      <c r="A282" s="5">
        <v>41030</v>
      </c>
      <c r="B282" s="2"/>
      <c r="C282" s="2">
        <v>1.22</v>
      </c>
      <c r="D282" s="2">
        <v>-0.86</v>
      </c>
      <c r="E282" s="2">
        <v>-0.8</v>
      </c>
      <c r="F282" s="2">
        <v>-27.25</v>
      </c>
      <c r="G282" s="2">
        <f t="shared" si="4"/>
        <v>-6.9225000000000003</v>
      </c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</row>
    <row r="283" spans="1:29" x14ac:dyDescent="0.25">
      <c r="A283" s="5"/>
      <c r="B283" s="2"/>
      <c r="C283" s="2"/>
      <c r="D283" s="2"/>
      <c r="E283" s="2"/>
      <c r="F283" s="2"/>
      <c r="G283" s="2" t="e">
        <f t="shared" si="4"/>
        <v>#DIV/0!</v>
      </c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</row>
    <row r="284" spans="1:29" x14ac:dyDescent="0.25">
      <c r="A284" s="5"/>
      <c r="B284" s="2"/>
      <c r="C284" s="2"/>
      <c r="D284" s="2"/>
      <c r="E284" s="2"/>
      <c r="F284" s="2"/>
      <c r="G284" s="2" t="e">
        <f t="shared" si="4"/>
        <v>#DIV/0!</v>
      </c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</row>
    <row r="285" spans="1:29" x14ac:dyDescent="0.25">
      <c r="A285" s="5"/>
      <c r="B285" s="2"/>
      <c r="C285" s="2"/>
      <c r="D285" s="2"/>
      <c r="E285" s="2"/>
      <c r="F285" s="2"/>
      <c r="G285" s="2" t="e">
        <f t="shared" si="4"/>
        <v>#DIV/0!</v>
      </c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</row>
    <row r="286" spans="1:29" x14ac:dyDescent="0.25">
      <c r="A286" s="5"/>
      <c r="B286" s="2"/>
      <c r="C286" s="2"/>
      <c r="D286" s="2"/>
      <c r="E286" s="2"/>
      <c r="F286" s="2"/>
      <c r="G286" s="2" t="e">
        <f t="shared" si="4"/>
        <v>#DIV/0!</v>
      </c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</row>
    <row r="287" spans="1:29" x14ac:dyDescent="0.25">
      <c r="A287" s="5"/>
      <c r="B287" s="2"/>
      <c r="C287" s="2"/>
      <c r="D287" s="2"/>
      <c r="E287" s="2"/>
      <c r="F287" s="2"/>
      <c r="G287" s="2" t="e">
        <f t="shared" si="4"/>
        <v>#DIV/0!</v>
      </c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</row>
    <row r="288" spans="1:29" x14ac:dyDescent="0.25">
      <c r="A288" s="5"/>
      <c r="B288" s="2"/>
      <c r="C288" s="2"/>
      <c r="D288" s="2"/>
      <c r="E288" s="2"/>
      <c r="F288" s="2"/>
      <c r="G288" s="2" t="e">
        <f t="shared" si="4"/>
        <v>#DIV/0!</v>
      </c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</row>
    <row r="289" spans="1:29" x14ac:dyDescent="0.25">
      <c r="A289" s="5"/>
      <c r="B289" s="2"/>
      <c r="C289" s="2"/>
      <c r="D289" s="2"/>
      <c r="E289" s="2"/>
      <c r="F289" s="2"/>
      <c r="G289" s="2" t="e">
        <f t="shared" si="4"/>
        <v>#DIV/0!</v>
      </c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</row>
    <row r="290" spans="1:29" x14ac:dyDescent="0.25">
      <c r="A290" s="5"/>
      <c r="B290" s="2"/>
      <c r="C290" s="2"/>
      <c r="D290" s="2"/>
      <c r="E290" s="2"/>
      <c r="F290" s="2"/>
      <c r="G290" s="2" t="e">
        <f t="shared" si="4"/>
        <v>#DIV/0!</v>
      </c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</row>
    <row r="291" spans="1:29" x14ac:dyDescent="0.25">
      <c r="A291" s="5"/>
      <c r="B291" s="2"/>
      <c r="C291" s="2"/>
      <c r="D291" s="2"/>
      <c r="E291" s="2"/>
      <c r="F291" s="2"/>
      <c r="G291" s="2" t="e">
        <f t="shared" si="4"/>
        <v>#DIV/0!</v>
      </c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</row>
    <row r="292" spans="1:29" x14ac:dyDescent="0.25">
      <c r="A292" s="5"/>
      <c r="B292" s="2"/>
      <c r="C292" s="2"/>
      <c r="D292" s="2"/>
      <c r="E292" s="2"/>
      <c r="F292" s="2"/>
      <c r="G292" s="2" t="e">
        <f t="shared" si="4"/>
        <v>#DIV/0!</v>
      </c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</row>
    <row r="293" spans="1:29" x14ac:dyDescent="0.25">
      <c r="A293" s="5"/>
      <c r="B293" s="2"/>
      <c r="C293" s="2"/>
      <c r="D293" s="2"/>
      <c r="E293" s="2"/>
      <c r="F293" s="2"/>
      <c r="G293" s="2" t="e">
        <f t="shared" si="4"/>
        <v>#DIV/0!</v>
      </c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</row>
    <row r="294" spans="1:29" x14ac:dyDescent="0.25">
      <c r="A294" s="5"/>
      <c r="B294" s="2"/>
      <c r="C294" s="2"/>
      <c r="D294" s="2"/>
      <c r="E294" s="2"/>
      <c r="F294" s="2"/>
      <c r="G294" s="2" t="e">
        <f t="shared" si="4"/>
        <v>#DIV/0!</v>
      </c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</row>
    <row r="295" spans="1:29" x14ac:dyDescent="0.25">
      <c r="A295" s="5"/>
      <c r="B295" s="2"/>
      <c r="C295" s="2"/>
      <c r="D295" s="2"/>
      <c r="E295" s="2"/>
      <c r="F295" s="2"/>
      <c r="G295" s="2" t="e">
        <f t="shared" si="4"/>
        <v>#DIV/0!</v>
      </c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</row>
    <row r="296" spans="1:29" x14ac:dyDescent="0.25">
      <c r="A296" s="5"/>
      <c r="B296" s="2"/>
      <c r="C296" s="2"/>
      <c r="D296" s="2"/>
      <c r="E296" s="2"/>
      <c r="F296" s="2"/>
      <c r="G296" s="2" t="e">
        <f t="shared" si="4"/>
        <v>#DIV/0!</v>
      </c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</row>
    <row r="297" spans="1:29" x14ac:dyDescent="0.25">
      <c r="A297" s="5"/>
      <c r="B297" s="2"/>
      <c r="C297" s="2"/>
      <c r="D297" s="2"/>
      <c r="E297" s="2"/>
      <c r="F297" s="2"/>
      <c r="G297" s="2" t="e">
        <f t="shared" si="4"/>
        <v>#DIV/0!</v>
      </c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</row>
    <row r="298" spans="1:29" x14ac:dyDescent="0.25">
      <c r="A298" s="5"/>
      <c r="B298" s="2"/>
      <c r="C298" s="2"/>
      <c r="D298" s="2"/>
      <c r="E298" s="2"/>
      <c r="F298" s="2"/>
      <c r="G298" s="2" t="e">
        <f t="shared" si="4"/>
        <v>#DIV/0!</v>
      </c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</row>
    <row r="299" spans="1:29" x14ac:dyDescent="0.25">
      <c r="A299" s="5"/>
      <c r="B299" s="2"/>
      <c r="C299" s="2"/>
      <c r="D299" s="2"/>
      <c r="E299" s="2"/>
      <c r="F299" s="2"/>
      <c r="G299" s="2" t="e">
        <f t="shared" si="4"/>
        <v>#DIV/0!</v>
      </c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</row>
    <row r="300" spans="1:29" x14ac:dyDescent="0.25">
      <c r="A300" s="5"/>
      <c r="B300" s="2"/>
      <c r="C300" s="2"/>
      <c r="D300" s="2"/>
      <c r="E300" s="2"/>
      <c r="F300" s="2"/>
      <c r="G300" s="2" t="e">
        <f t="shared" si="4"/>
        <v>#DIV/0!</v>
      </c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</row>
    <row r="301" spans="1:29" x14ac:dyDescent="0.25">
      <c r="A301" s="5"/>
      <c r="B301" s="2"/>
      <c r="C301" s="2"/>
      <c r="D301" s="2"/>
      <c r="E301" s="2"/>
      <c r="F301" s="2"/>
      <c r="G301" s="2" t="e">
        <f t="shared" si="4"/>
        <v>#DIV/0!</v>
      </c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</row>
    <row r="302" spans="1:29" x14ac:dyDescent="0.25">
      <c r="A302" s="5"/>
      <c r="B302" s="2"/>
      <c r="C302" s="2"/>
      <c r="D302" s="2"/>
      <c r="E302" s="2"/>
      <c r="F302" s="2"/>
      <c r="G302" s="2" t="e">
        <f t="shared" si="4"/>
        <v>#DIV/0!</v>
      </c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</row>
    <row r="303" spans="1:29" x14ac:dyDescent="0.25">
      <c r="A303" s="5"/>
      <c r="B303" s="2"/>
      <c r="C303" s="2"/>
      <c r="D303" s="2"/>
      <c r="E303" s="2"/>
      <c r="F303" s="2"/>
      <c r="G303" s="2" t="e">
        <f t="shared" si="4"/>
        <v>#DIV/0!</v>
      </c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</row>
    <row r="304" spans="1:29" x14ac:dyDescent="0.25">
      <c r="A304" s="5"/>
      <c r="B304" s="2"/>
      <c r="C304" s="2"/>
      <c r="D304" s="2"/>
      <c r="E304" s="2"/>
      <c r="F304" s="2"/>
      <c r="G304" s="2" t="e">
        <f t="shared" si="4"/>
        <v>#DIV/0!</v>
      </c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</row>
    <row r="305" spans="1:29" x14ac:dyDescent="0.25">
      <c r="A305" s="5"/>
      <c r="B305" s="2"/>
      <c r="C305" s="2"/>
      <c r="D305" s="2"/>
      <c r="E305" s="2"/>
      <c r="F305" s="2"/>
      <c r="G305" s="2" t="e">
        <f t="shared" si="4"/>
        <v>#DIV/0!</v>
      </c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</row>
    <row r="306" spans="1:29" x14ac:dyDescent="0.25">
      <c r="A306" s="5"/>
      <c r="B306" s="2"/>
      <c r="C306" s="2"/>
      <c r="D306" s="2"/>
      <c r="E306" s="2"/>
      <c r="F306" s="2"/>
      <c r="G306" s="2" t="e">
        <f t="shared" si="4"/>
        <v>#DIV/0!</v>
      </c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</row>
    <row r="307" spans="1:29" x14ac:dyDescent="0.25">
      <c r="A307" s="5"/>
      <c r="B307" s="2"/>
      <c r="C307" s="2"/>
      <c r="D307" s="2"/>
      <c r="E307" s="2"/>
      <c r="F307" s="2"/>
      <c r="G307" s="2" t="e">
        <f t="shared" si="4"/>
        <v>#DIV/0!</v>
      </c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</row>
    <row r="308" spans="1:29" x14ac:dyDescent="0.25">
      <c r="A308" s="5"/>
      <c r="B308" s="2"/>
      <c r="C308" s="2"/>
      <c r="D308" s="2"/>
      <c r="E308" s="2"/>
      <c r="F308" s="2"/>
      <c r="G308" s="2" t="e">
        <f t="shared" si="4"/>
        <v>#DIV/0!</v>
      </c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</row>
    <row r="309" spans="1:29" x14ac:dyDescent="0.25">
      <c r="A309" s="5"/>
      <c r="B309" s="2"/>
      <c r="C309" s="2"/>
      <c r="D309" s="2"/>
      <c r="E309" s="2"/>
      <c r="F309" s="2"/>
      <c r="G309" s="2" t="e">
        <f t="shared" si="4"/>
        <v>#DIV/0!</v>
      </c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</row>
    <row r="310" spans="1:29" x14ac:dyDescent="0.25">
      <c r="A310" s="5"/>
      <c r="B310" s="2"/>
      <c r="C310" s="2"/>
      <c r="D310" s="2"/>
      <c r="E310" s="2"/>
      <c r="F310" s="2"/>
      <c r="G310" s="2" t="e">
        <f t="shared" si="4"/>
        <v>#DIV/0!</v>
      </c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</row>
    <row r="311" spans="1:29" x14ac:dyDescent="0.25">
      <c r="A311" s="5"/>
      <c r="B311" s="2"/>
      <c r="C311" s="2"/>
      <c r="D311" s="2"/>
      <c r="E311" s="2"/>
      <c r="F311" s="2"/>
      <c r="G311" s="2" t="e">
        <f t="shared" si="4"/>
        <v>#DIV/0!</v>
      </c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</row>
    <row r="312" spans="1:29" x14ac:dyDescent="0.25">
      <c r="A312" s="5"/>
      <c r="B312" s="2"/>
      <c r="C312" s="2"/>
      <c r="D312" s="2"/>
      <c r="E312" s="2"/>
      <c r="F312" s="2"/>
      <c r="G312" s="2" t="e">
        <f t="shared" si="4"/>
        <v>#DIV/0!</v>
      </c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</row>
    <row r="313" spans="1:29" x14ac:dyDescent="0.25">
      <c r="A313" s="5"/>
      <c r="B313" s="2"/>
      <c r="C313" s="2"/>
      <c r="D313" s="2"/>
      <c r="E313" s="2"/>
      <c r="F313" s="2"/>
      <c r="G313" s="2" t="e">
        <f t="shared" si="4"/>
        <v>#DIV/0!</v>
      </c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</row>
    <row r="314" spans="1:29" x14ac:dyDescent="0.25">
      <c r="A314" s="5"/>
      <c r="B314" s="2"/>
      <c r="C314" s="2"/>
      <c r="D314" s="2"/>
      <c r="E314" s="2"/>
      <c r="F314" s="2"/>
      <c r="G314" s="2" t="e">
        <f t="shared" si="4"/>
        <v>#DIV/0!</v>
      </c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</row>
    <row r="315" spans="1:29" x14ac:dyDescent="0.25">
      <c r="A315" s="5"/>
      <c r="B315" s="2"/>
      <c r="C315" s="2"/>
      <c r="D315" s="2"/>
      <c r="E315" s="2"/>
      <c r="F315" s="2"/>
      <c r="G315" s="2" t="e">
        <f t="shared" si="4"/>
        <v>#DIV/0!</v>
      </c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</row>
    <row r="316" spans="1:29" x14ac:dyDescent="0.25">
      <c r="A316" s="5"/>
      <c r="B316" s="2"/>
      <c r="C316" s="2"/>
      <c r="D316" s="2"/>
      <c r="E316" s="2"/>
      <c r="F316" s="2"/>
      <c r="G316" s="2" t="e">
        <f t="shared" si="4"/>
        <v>#DIV/0!</v>
      </c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</row>
    <row r="317" spans="1:29" x14ac:dyDescent="0.25">
      <c r="A317" s="5"/>
      <c r="B317" s="2"/>
      <c r="C317" s="2"/>
      <c r="D317" s="2"/>
      <c r="E317" s="2"/>
      <c r="F317" s="2"/>
      <c r="G317" s="2" t="e">
        <f t="shared" si="4"/>
        <v>#DIV/0!</v>
      </c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</row>
    <row r="318" spans="1:29" x14ac:dyDescent="0.25">
      <c r="A318" s="5"/>
      <c r="B318" s="2"/>
      <c r="C318" s="2"/>
      <c r="D318" s="2"/>
      <c r="E318" s="2"/>
      <c r="F318" s="2"/>
      <c r="G318" s="2" t="e">
        <f t="shared" si="4"/>
        <v>#DIV/0!</v>
      </c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</row>
    <row r="319" spans="1:29" x14ac:dyDescent="0.25">
      <c r="A319" s="5"/>
      <c r="B319" s="2"/>
      <c r="C319" s="2"/>
      <c r="D319" s="2"/>
      <c r="E319" s="2"/>
      <c r="F319" s="2"/>
      <c r="G319" s="2" t="e">
        <f t="shared" si="4"/>
        <v>#DIV/0!</v>
      </c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</row>
    <row r="320" spans="1:29" x14ac:dyDescent="0.25">
      <c r="A320" s="5"/>
      <c r="B320" s="2"/>
      <c r="C320" s="2"/>
      <c r="D320" s="2"/>
      <c r="E320" s="2"/>
      <c r="F320" s="2"/>
      <c r="G320" s="2" t="e">
        <f t="shared" si="4"/>
        <v>#DIV/0!</v>
      </c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</row>
    <row r="321" spans="1:29" x14ac:dyDescent="0.25">
      <c r="A321" s="5"/>
      <c r="B321" s="2"/>
      <c r="C321" s="2"/>
      <c r="D321" s="2"/>
      <c r="E321" s="2"/>
      <c r="F321" s="2"/>
      <c r="G321" s="2" t="e">
        <f t="shared" si="4"/>
        <v>#DIV/0!</v>
      </c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</row>
    <row r="322" spans="1:29" x14ac:dyDescent="0.25">
      <c r="A322" s="5"/>
      <c r="B322" s="2"/>
      <c r="C322" s="2"/>
      <c r="D322" s="2"/>
      <c r="E322" s="2"/>
      <c r="F322" s="2"/>
      <c r="G322" s="2" t="e">
        <f t="shared" si="4"/>
        <v>#DIV/0!</v>
      </c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</row>
    <row r="323" spans="1:29" x14ac:dyDescent="0.25">
      <c r="A323" s="5"/>
      <c r="B323" s="2"/>
      <c r="C323" s="2"/>
      <c r="D323" s="2"/>
      <c r="E323" s="2"/>
      <c r="F323" s="2"/>
      <c r="G323" s="2" t="e">
        <f t="shared" si="4"/>
        <v>#DIV/0!</v>
      </c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</row>
    <row r="324" spans="1:29" x14ac:dyDescent="0.25">
      <c r="A324" s="5"/>
      <c r="B324" s="2"/>
      <c r="C324" s="2"/>
      <c r="D324" s="2"/>
      <c r="E324" s="2"/>
      <c r="F324" s="2"/>
      <c r="G324" s="2" t="e">
        <f t="shared" si="4"/>
        <v>#DIV/0!</v>
      </c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</row>
    <row r="325" spans="1:29" x14ac:dyDescent="0.25">
      <c r="A325" s="5"/>
      <c r="B325" s="2"/>
      <c r="C325" s="2"/>
      <c r="D325" s="2"/>
      <c r="E325" s="2"/>
      <c r="F325" s="2"/>
      <c r="G325" s="2" t="e">
        <f t="shared" si="4"/>
        <v>#DIV/0!</v>
      </c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</row>
    <row r="326" spans="1:29" x14ac:dyDescent="0.25">
      <c r="A326" s="5"/>
      <c r="B326" s="2"/>
      <c r="C326" s="2"/>
      <c r="D326" s="2"/>
      <c r="E326" s="2"/>
      <c r="F326" s="2"/>
      <c r="G326" s="2" t="e">
        <f t="shared" si="4"/>
        <v>#DIV/0!</v>
      </c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</row>
    <row r="327" spans="1:29" x14ac:dyDescent="0.25">
      <c r="A327" s="5"/>
      <c r="B327" s="2"/>
      <c r="C327" s="2"/>
      <c r="D327" s="2"/>
      <c r="E327" s="2"/>
      <c r="F327" s="2"/>
      <c r="G327" s="2" t="e">
        <f t="shared" si="4"/>
        <v>#DIV/0!</v>
      </c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</row>
    <row r="328" spans="1:29" x14ac:dyDescent="0.25">
      <c r="A328" s="5"/>
      <c r="B328" s="2"/>
      <c r="C328" s="2"/>
      <c r="D328" s="2"/>
      <c r="E328" s="2"/>
      <c r="F328" s="2"/>
      <c r="G328" s="2" t="e">
        <f t="shared" si="4"/>
        <v>#DIV/0!</v>
      </c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</row>
    <row r="329" spans="1:29" x14ac:dyDescent="0.25">
      <c r="A329" s="5"/>
      <c r="B329" s="2"/>
      <c r="C329" s="2"/>
      <c r="D329" s="2"/>
      <c r="E329" s="2"/>
      <c r="F329" s="2"/>
      <c r="G329" s="2" t="e">
        <f t="shared" ref="G329:G366" si="5">AVERAGE(B329:F329)</f>
        <v>#DIV/0!</v>
      </c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</row>
    <row r="330" spans="1:29" x14ac:dyDescent="0.25">
      <c r="A330" s="5"/>
      <c r="B330" s="2"/>
      <c r="C330" s="2"/>
      <c r="D330" s="2"/>
      <c r="E330" s="2"/>
      <c r="F330" s="2"/>
      <c r="G330" s="2" t="e">
        <f t="shared" si="5"/>
        <v>#DIV/0!</v>
      </c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</row>
    <row r="331" spans="1:29" x14ac:dyDescent="0.25">
      <c r="A331" s="5"/>
      <c r="B331" s="2"/>
      <c r="C331" s="2"/>
      <c r="D331" s="2"/>
      <c r="E331" s="2"/>
      <c r="F331" s="2"/>
      <c r="G331" s="2" t="e">
        <f t="shared" si="5"/>
        <v>#DIV/0!</v>
      </c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</row>
    <row r="332" spans="1:29" x14ac:dyDescent="0.25">
      <c r="A332" s="5"/>
      <c r="B332" s="2"/>
      <c r="C332" s="2"/>
      <c r="D332" s="2"/>
      <c r="E332" s="2"/>
      <c r="F332" s="2"/>
      <c r="G332" s="2" t="e">
        <f t="shared" si="5"/>
        <v>#DIV/0!</v>
      </c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</row>
    <row r="333" spans="1:29" x14ac:dyDescent="0.25">
      <c r="A333" s="5"/>
      <c r="B333" s="2"/>
      <c r="C333" s="2"/>
      <c r="D333" s="2"/>
      <c r="E333" s="2"/>
      <c r="F333" s="2"/>
      <c r="G333" s="2" t="e">
        <f t="shared" si="5"/>
        <v>#DIV/0!</v>
      </c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</row>
    <row r="334" spans="1:29" x14ac:dyDescent="0.25">
      <c r="A334" s="5"/>
      <c r="B334" s="2"/>
      <c r="C334" s="2"/>
      <c r="D334" s="2"/>
      <c r="E334" s="2"/>
      <c r="F334" s="2"/>
      <c r="G334" s="2" t="e">
        <f t="shared" si="5"/>
        <v>#DIV/0!</v>
      </c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</row>
    <row r="335" spans="1:29" x14ac:dyDescent="0.25">
      <c r="A335" s="5"/>
      <c r="B335" s="2"/>
      <c r="C335" s="2"/>
      <c r="D335" s="2"/>
      <c r="E335" s="2"/>
      <c r="F335" s="2"/>
      <c r="G335" s="2" t="e">
        <f t="shared" si="5"/>
        <v>#DIV/0!</v>
      </c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</row>
    <row r="336" spans="1:29" x14ac:dyDescent="0.25">
      <c r="A336" s="5"/>
      <c r="B336" s="2"/>
      <c r="C336" s="2"/>
      <c r="D336" s="2"/>
      <c r="E336" s="2"/>
      <c r="F336" s="2"/>
      <c r="G336" s="2" t="e">
        <f t="shared" si="5"/>
        <v>#DIV/0!</v>
      </c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</row>
    <row r="337" spans="1:29" x14ac:dyDescent="0.25">
      <c r="A337" s="5"/>
      <c r="B337" s="2"/>
      <c r="C337" s="2"/>
      <c r="D337" s="2"/>
      <c r="E337" s="2"/>
      <c r="F337" s="2"/>
      <c r="G337" s="2" t="e">
        <f t="shared" si="5"/>
        <v>#DIV/0!</v>
      </c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</row>
    <row r="338" spans="1:29" x14ac:dyDescent="0.25">
      <c r="A338" s="5"/>
      <c r="B338" s="2"/>
      <c r="C338" s="2"/>
      <c r="D338" s="2"/>
      <c r="E338" s="2"/>
      <c r="F338" s="2"/>
      <c r="G338" s="2" t="e">
        <f t="shared" si="5"/>
        <v>#DIV/0!</v>
      </c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</row>
    <row r="339" spans="1:29" x14ac:dyDescent="0.25">
      <c r="A339" s="5"/>
      <c r="B339" s="2"/>
      <c r="C339" s="2"/>
      <c r="D339" s="2"/>
      <c r="E339" s="2"/>
      <c r="F339" s="2"/>
      <c r="G339" s="2" t="e">
        <f t="shared" si="5"/>
        <v>#DIV/0!</v>
      </c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</row>
    <row r="340" spans="1:29" x14ac:dyDescent="0.25">
      <c r="A340" s="5"/>
      <c r="B340" s="2"/>
      <c r="C340" s="2"/>
      <c r="D340" s="2"/>
      <c r="E340" s="2"/>
      <c r="F340" s="2"/>
      <c r="G340" s="2" t="e">
        <f t="shared" si="5"/>
        <v>#DIV/0!</v>
      </c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</row>
    <row r="341" spans="1:29" x14ac:dyDescent="0.25">
      <c r="A341" s="5"/>
      <c r="B341" s="2"/>
      <c r="C341" s="2"/>
      <c r="D341" s="2"/>
      <c r="E341" s="2"/>
      <c r="F341" s="2"/>
      <c r="G341" s="2" t="e">
        <f t="shared" si="5"/>
        <v>#DIV/0!</v>
      </c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</row>
    <row r="342" spans="1:29" x14ac:dyDescent="0.25">
      <c r="A342" s="5"/>
      <c r="B342" s="2"/>
      <c r="C342" s="2"/>
      <c r="D342" s="2"/>
      <c r="E342" s="2"/>
      <c r="F342" s="2"/>
      <c r="G342" s="2" t="e">
        <f t="shared" si="5"/>
        <v>#DIV/0!</v>
      </c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</row>
    <row r="343" spans="1:29" x14ac:dyDescent="0.25">
      <c r="A343" s="5"/>
      <c r="B343" s="2"/>
      <c r="C343" s="2"/>
      <c r="D343" s="2"/>
      <c r="E343" s="2"/>
      <c r="F343" s="2"/>
      <c r="G343" s="2" t="e">
        <f t="shared" si="5"/>
        <v>#DIV/0!</v>
      </c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</row>
    <row r="344" spans="1:29" x14ac:dyDescent="0.25">
      <c r="A344" s="5"/>
      <c r="B344" s="2"/>
      <c r="C344" s="2"/>
      <c r="D344" s="2"/>
      <c r="E344" s="2"/>
      <c r="F344" s="2"/>
      <c r="G344" s="2" t="e">
        <f t="shared" si="5"/>
        <v>#DIV/0!</v>
      </c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</row>
    <row r="345" spans="1:29" x14ac:dyDescent="0.25">
      <c r="A345" s="5"/>
      <c r="B345" s="2"/>
      <c r="C345" s="2"/>
      <c r="D345" s="2"/>
      <c r="E345" s="2"/>
      <c r="F345" s="2"/>
      <c r="G345" s="2" t="e">
        <f t="shared" si="5"/>
        <v>#DIV/0!</v>
      </c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</row>
    <row r="346" spans="1:29" x14ac:dyDescent="0.25">
      <c r="A346" s="5"/>
      <c r="B346" s="2"/>
      <c r="C346" s="2"/>
      <c r="D346" s="2"/>
      <c r="E346" s="2"/>
      <c r="F346" s="2"/>
      <c r="G346" s="2" t="e">
        <f t="shared" si="5"/>
        <v>#DIV/0!</v>
      </c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</row>
    <row r="347" spans="1:29" x14ac:dyDescent="0.25">
      <c r="A347" s="5"/>
      <c r="B347" s="2"/>
      <c r="C347" s="2"/>
      <c r="D347" s="2"/>
      <c r="E347" s="2"/>
      <c r="F347" s="2"/>
      <c r="G347" s="2" t="e">
        <f t="shared" si="5"/>
        <v>#DIV/0!</v>
      </c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</row>
    <row r="348" spans="1:29" x14ac:dyDescent="0.25">
      <c r="A348" s="5"/>
      <c r="B348" s="2"/>
      <c r="C348" s="2"/>
      <c r="D348" s="2"/>
      <c r="E348" s="2"/>
      <c r="F348" s="2"/>
      <c r="G348" s="2" t="e">
        <f t="shared" si="5"/>
        <v>#DIV/0!</v>
      </c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</row>
    <row r="349" spans="1:29" x14ac:dyDescent="0.25">
      <c r="A349" s="5"/>
      <c r="B349" s="2"/>
      <c r="C349" s="2"/>
      <c r="D349" s="2"/>
      <c r="E349" s="2"/>
      <c r="F349" s="2"/>
      <c r="G349" s="2" t="e">
        <f t="shared" si="5"/>
        <v>#DIV/0!</v>
      </c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</row>
    <row r="350" spans="1:29" x14ac:dyDescent="0.25">
      <c r="A350" s="5"/>
      <c r="B350" s="2"/>
      <c r="C350" s="2"/>
      <c r="D350" s="2"/>
      <c r="E350" s="2"/>
      <c r="F350" s="2"/>
      <c r="G350" s="2" t="e">
        <f t="shared" si="5"/>
        <v>#DIV/0!</v>
      </c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</row>
    <row r="351" spans="1:29" x14ac:dyDescent="0.25">
      <c r="A351" s="5"/>
      <c r="B351" s="2"/>
      <c r="C351" s="2"/>
      <c r="D351" s="2"/>
      <c r="E351" s="2"/>
      <c r="F351" s="2"/>
      <c r="G351" s="2" t="e">
        <f t="shared" si="5"/>
        <v>#DIV/0!</v>
      </c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</row>
    <row r="352" spans="1:29" x14ac:dyDescent="0.25">
      <c r="A352" s="5"/>
      <c r="B352" s="2"/>
      <c r="C352" s="2"/>
      <c r="D352" s="2"/>
      <c r="E352" s="2"/>
      <c r="F352" s="2"/>
      <c r="G352" s="2" t="e">
        <f t="shared" si="5"/>
        <v>#DIV/0!</v>
      </c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</row>
    <row r="353" spans="1:29" x14ac:dyDescent="0.25">
      <c r="A353" s="5"/>
      <c r="B353" s="2"/>
      <c r="C353" s="2"/>
      <c r="D353" s="2"/>
      <c r="E353" s="2"/>
      <c r="F353" s="2"/>
      <c r="G353" s="2" t="e">
        <f t="shared" si="5"/>
        <v>#DIV/0!</v>
      </c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</row>
    <row r="354" spans="1:29" x14ac:dyDescent="0.25">
      <c r="A354" s="5"/>
      <c r="B354" s="2"/>
      <c r="C354" s="2"/>
      <c r="D354" s="2"/>
      <c r="E354" s="2"/>
      <c r="F354" s="2"/>
      <c r="G354" s="2" t="e">
        <f t="shared" si="5"/>
        <v>#DIV/0!</v>
      </c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</row>
    <row r="355" spans="1:29" x14ac:dyDescent="0.25">
      <c r="A355" s="5"/>
      <c r="B355" s="2"/>
      <c r="C355" s="2"/>
      <c r="D355" s="2"/>
      <c r="E355" s="2"/>
      <c r="F355" s="2"/>
      <c r="G355" s="2" t="e">
        <f t="shared" si="5"/>
        <v>#DIV/0!</v>
      </c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</row>
    <row r="356" spans="1:29" x14ac:dyDescent="0.25">
      <c r="A356" s="5"/>
      <c r="B356" s="2"/>
      <c r="C356" s="2"/>
      <c r="D356" s="2"/>
      <c r="E356" s="2"/>
      <c r="F356" s="2"/>
      <c r="G356" s="2" t="e">
        <f t="shared" si="5"/>
        <v>#DIV/0!</v>
      </c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</row>
    <row r="357" spans="1:29" x14ac:dyDescent="0.25">
      <c r="A357" s="5"/>
      <c r="B357" s="2"/>
      <c r="C357" s="2"/>
      <c r="D357" s="2"/>
      <c r="E357" s="2"/>
      <c r="F357" s="2"/>
      <c r="G357" s="2" t="e">
        <f t="shared" si="5"/>
        <v>#DIV/0!</v>
      </c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</row>
    <row r="358" spans="1:29" x14ac:dyDescent="0.25">
      <c r="A358" s="5"/>
      <c r="B358" s="2"/>
      <c r="C358" s="2"/>
      <c r="D358" s="2"/>
      <c r="E358" s="2"/>
      <c r="F358" s="2"/>
      <c r="G358" s="2" t="e">
        <f t="shared" si="5"/>
        <v>#DIV/0!</v>
      </c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</row>
    <row r="359" spans="1:29" x14ac:dyDescent="0.25">
      <c r="A359" s="5"/>
      <c r="B359" s="2"/>
      <c r="C359" s="2"/>
      <c r="D359" s="2"/>
      <c r="E359" s="2"/>
      <c r="F359" s="2"/>
      <c r="G359" s="2" t="e">
        <f t="shared" si="5"/>
        <v>#DIV/0!</v>
      </c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</row>
    <row r="360" spans="1:29" x14ac:dyDescent="0.25">
      <c r="A360" s="5"/>
      <c r="B360" s="2"/>
      <c r="C360" s="2"/>
      <c r="D360" s="2"/>
      <c r="E360" s="2"/>
      <c r="F360" s="2"/>
      <c r="G360" s="2" t="e">
        <f t="shared" si="5"/>
        <v>#DIV/0!</v>
      </c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</row>
    <row r="361" spans="1:29" x14ac:dyDescent="0.25">
      <c r="A361" s="5"/>
      <c r="B361" s="2"/>
      <c r="C361" s="2"/>
      <c r="D361" s="2"/>
      <c r="E361" s="2"/>
      <c r="F361" s="2"/>
      <c r="G361" s="2" t="e">
        <f t="shared" si="5"/>
        <v>#DIV/0!</v>
      </c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</row>
    <row r="362" spans="1:29" x14ac:dyDescent="0.25">
      <c r="A362" s="5"/>
      <c r="B362" s="2"/>
      <c r="C362" s="2"/>
      <c r="D362" s="2"/>
      <c r="E362" s="2"/>
      <c r="F362" s="2"/>
      <c r="G362" s="2" t="e">
        <f t="shared" si="5"/>
        <v>#DIV/0!</v>
      </c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</row>
    <row r="363" spans="1:29" x14ac:dyDescent="0.25">
      <c r="A363" s="5"/>
      <c r="B363" s="2"/>
      <c r="C363" s="2"/>
      <c r="D363" s="2"/>
      <c r="E363" s="2"/>
      <c r="F363" s="2"/>
      <c r="G363" s="2" t="e">
        <f t="shared" si="5"/>
        <v>#DIV/0!</v>
      </c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</row>
    <row r="364" spans="1:29" x14ac:dyDescent="0.25">
      <c r="A364" s="5"/>
      <c r="B364" s="2"/>
      <c r="C364" s="2"/>
      <c r="D364" s="2"/>
      <c r="E364" s="2"/>
      <c r="F364" s="2"/>
      <c r="G364" s="2" t="e">
        <f t="shared" si="5"/>
        <v>#DIV/0!</v>
      </c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</row>
    <row r="365" spans="1:29" x14ac:dyDescent="0.25">
      <c r="A365" s="5"/>
      <c r="B365" s="2"/>
      <c r="C365" s="2"/>
      <c r="D365" s="2"/>
      <c r="E365" s="2"/>
      <c r="F365" s="2"/>
      <c r="G365" s="2" t="e">
        <f t="shared" si="5"/>
        <v>#DIV/0!</v>
      </c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</row>
    <row r="366" spans="1:29" x14ac:dyDescent="0.25">
      <c r="A366" s="5"/>
      <c r="B366" s="2"/>
      <c r="C366" s="2"/>
      <c r="D366" s="2"/>
      <c r="E366" s="2"/>
      <c r="F366" s="2"/>
      <c r="G366" s="2" t="e">
        <f t="shared" si="5"/>
        <v>#DIV/0!</v>
      </c>
    </row>
    <row r="367" spans="1:29" x14ac:dyDescent="0.25">
      <c r="A367" s="5"/>
      <c r="B367" s="2"/>
      <c r="C367" s="2"/>
      <c r="D367" s="2"/>
      <c r="E367" s="2"/>
      <c r="F367" s="2"/>
    </row>
    <row r="368" spans="1:29" x14ac:dyDescent="0.25">
      <c r="A368" s="5"/>
      <c r="B368" s="2"/>
      <c r="C368" s="2"/>
      <c r="D368" s="2"/>
      <c r="E368" s="2"/>
      <c r="F368" s="2"/>
    </row>
    <row r="369" spans="1:6" x14ac:dyDescent="0.25">
      <c r="A369" s="5"/>
      <c r="B369" s="2"/>
      <c r="C369" s="2"/>
      <c r="D369" s="2"/>
      <c r="E369" s="2"/>
      <c r="F369" s="2"/>
    </row>
    <row r="370" spans="1:6" x14ac:dyDescent="0.25">
      <c r="A370" s="5"/>
      <c r="B370" s="2"/>
      <c r="C370" s="2"/>
      <c r="D370" s="2"/>
      <c r="E370" s="2"/>
      <c r="F370" s="2"/>
    </row>
    <row r="371" spans="1:6" x14ac:dyDescent="0.25">
      <c r="A371" s="5"/>
      <c r="B371" s="2"/>
      <c r="C371" s="2"/>
      <c r="D371" s="2"/>
      <c r="E371" s="2"/>
      <c r="F371" s="2"/>
    </row>
    <row r="372" spans="1:6" x14ac:dyDescent="0.25">
      <c r="A372" s="5"/>
      <c r="B372" s="2"/>
      <c r="C372" s="2"/>
      <c r="D372" s="2"/>
      <c r="E372" s="2"/>
      <c r="F372" s="2"/>
    </row>
  </sheetData>
  <mergeCells count="1">
    <mergeCell ref="I2:K2"/>
  </mergeCells>
  <dataValidations count="1">
    <dataValidation type="list" allowBlank="1" showInputMessage="1" showErrorMessage="1" sqref="C3:D3">
      <formula1>ContractMonths</formula1>
    </dataValidation>
  </dataValidations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/>
  </sheetViews>
  <sheetFormatPr defaultRowHeight="15" x14ac:dyDescent="0.25"/>
  <cols>
    <col min="1" max="1" width="10.7109375" bestFit="1" customWidth="1"/>
    <col min="2" max="2" width="18.28515625" bestFit="1" customWidth="1"/>
    <col min="3" max="3" width="11" bestFit="1" customWidth="1"/>
  </cols>
  <sheetData>
    <row r="1" spans="1:3" x14ac:dyDescent="0.25">
      <c r="A1" s="11" t="str">
        <f ca="1">_xll.LIMQR(QUERY!A7,"summary=true")</f>
        <v>Query</v>
      </c>
      <c r="B1" s="1"/>
    </row>
    <row r="2" spans="1:3" x14ac:dyDescent="0.25">
      <c r="B2" t="s">
        <v>42</v>
      </c>
    </row>
    <row r="3" spans="1:3" x14ac:dyDescent="0.25">
      <c r="A3" s="9">
        <v>30617</v>
      </c>
      <c r="B3" s="2" t="e">
        <v>#N/A</v>
      </c>
      <c r="C3" s="1"/>
    </row>
    <row r="4" spans="1:3" x14ac:dyDescent="0.25">
      <c r="A4" s="9">
        <v>30981</v>
      </c>
      <c r="B4" s="2">
        <v>1.62</v>
      </c>
    </row>
    <row r="5" spans="1:3" x14ac:dyDescent="0.25">
      <c r="A5" s="9">
        <v>31348</v>
      </c>
      <c r="B5" s="2">
        <v>0.51</v>
      </c>
      <c r="C5" s="2"/>
    </row>
    <row r="6" spans="1:3" x14ac:dyDescent="0.25">
      <c r="A6" s="9">
        <v>31713</v>
      </c>
      <c r="B6" s="2" t="e">
        <v>#N/A</v>
      </c>
      <c r="C6" s="2"/>
    </row>
    <row r="7" spans="1:3" x14ac:dyDescent="0.25">
      <c r="A7" s="9">
        <v>32078</v>
      </c>
      <c r="B7" s="2" t="e">
        <v>#N/A</v>
      </c>
      <c r="C7" s="2"/>
    </row>
    <row r="8" spans="1:3" x14ac:dyDescent="0.25">
      <c r="A8" s="9">
        <v>32444</v>
      </c>
      <c r="B8" s="2" t="e">
        <v>#N/A</v>
      </c>
      <c r="C8" s="2"/>
    </row>
    <row r="9" spans="1:3" x14ac:dyDescent="0.25">
      <c r="A9" s="9">
        <v>32808</v>
      </c>
      <c r="B9" s="2">
        <v>-2.13</v>
      </c>
      <c r="C9" s="2"/>
    </row>
    <row r="10" spans="1:3" x14ac:dyDescent="0.25">
      <c r="A10" s="9">
        <v>33172</v>
      </c>
      <c r="B10" s="2">
        <v>-2.5</v>
      </c>
      <c r="C10" s="2"/>
    </row>
    <row r="11" spans="1:3" x14ac:dyDescent="0.25">
      <c r="A11" s="9">
        <v>33539</v>
      </c>
      <c r="B11" s="2">
        <v>-0.94</v>
      </c>
      <c r="C11" s="2"/>
    </row>
    <row r="12" spans="1:3" x14ac:dyDescent="0.25">
      <c r="A12" s="9">
        <v>33905</v>
      </c>
      <c r="B12" s="2">
        <v>-1.01</v>
      </c>
      <c r="C12" s="2"/>
    </row>
    <row r="13" spans="1:3" x14ac:dyDescent="0.25">
      <c r="A13" s="9">
        <v>34270</v>
      </c>
      <c r="B13" s="2">
        <v>1.86</v>
      </c>
      <c r="C13" s="2"/>
    </row>
    <row r="14" spans="1:3" x14ac:dyDescent="0.25">
      <c r="A14" s="9">
        <v>34635</v>
      </c>
      <c r="B14" s="2">
        <v>0.83</v>
      </c>
      <c r="C14" s="2"/>
    </row>
    <row r="15" spans="1:3" x14ac:dyDescent="0.25">
      <c r="A15" s="9">
        <v>34999</v>
      </c>
      <c r="B15" s="2">
        <v>4.1500000000000004</v>
      </c>
      <c r="C15" s="2"/>
    </row>
    <row r="16" spans="1:3" x14ac:dyDescent="0.25">
      <c r="A16" s="9">
        <v>35366</v>
      </c>
      <c r="B16" s="2">
        <v>-1.52</v>
      </c>
      <c r="C16" s="2"/>
    </row>
    <row r="17" spans="1:3" x14ac:dyDescent="0.25">
      <c r="A17" s="9">
        <v>35731</v>
      </c>
      <c r="B17" s="2">
        <v>-4.18</v>
      </c>
      <c r="C17" s="2"/>
    </row>
    <row r="18" spans="1:3" x14ac:dyDescent="0.25">
      <c r="A18" s="9">
        <v>36096</v>
      </c>
      <c r="B18" s="2">
        <v>1.1499999999999999</v>
      </c>
      <c r="C18" s="2"/>
    </row>
    <row r="19" spans="1:3" x14ac:dyDescent="0.25">
      <c r="A19" s="9">
        <v>36461</v>
      </c>
      <c r="B19" s="2">
        <v>0.93</v>
      </c>
      <c r="C19" s="2"/>
    </row>
    <row r="20" spans="1:3" x14ac:dyDescent="0.25">
      <c r="A20" s="9">
        <v>36826</v>
      </c>
      <c r="B20" s="2">
        <v>-1.1299999999999999</v>
      </c>
      <c r="C20" s="2"/>
    </row>
    <row r="21" spans="1:3" x14ac:dyDescent="0.25">
      <c r="A21" s="9">
        <v>37190</v>
      </c>
      <c r="B21" s="2">
        <v>1.28</v>
      </c>
      <c r="C21" s="2"/>
    </row>
    <row r="22" spans="1:3" x14ac:dyDescent="0.25">
      <c r="A22" s="9">
        <v>37557</v>
      </c>
      <c r="B22" s="2">
        <v>1.82</v>
      </c>
      <c r="C22" s="2"/>
    </row>
    <row r="23" spans="1:3" x14ac:dyDescent="0.25">
      <c r="A23" s="9">
        <v>37922</v>
      </c>
      <c r="B23" s="2">
        <v>1.52</v>
      </c>
      <c r="C23" s="2"/>
    </row>
    <row r="24" spans="1:3" x14ac:dyDescent="0.25">
      <c r="A24" s="9">
        <v>38288</v>
      </c>
      <c r="B24" s="2">
        <v>-7.23</v>
      </c>
      <c r="C24" s="2"/>
    </row>
    <row r="25" spans="1:3" x14ac:dyDescent="0.25">
      <c r="A25" s="9">
        <v>38653</v>
      </c>
      <c r="B25" s="2">
        <v>-3.92</v>
      </c>
      <c r="C25" s="2"/>
    </row>
    <row r="26" spans="1:3" x14ac:dyDescent="0.25">
      <c r="A26" s="9">
        <v>39017</v>
      </c>
      <c r="B26" s="2">
        <v>-2.11</v>
      </c>
      <c r="C26" s="10"/>
    </row>
    <row r="27" spans="1:3" x14ac:dyDescent="0.25">
      <c r="A27" s="9">
        <v>39381</v>
      </c>
      <c r="B27" s="2">
        <v>-4.1900000000000004</v>
      </c>
      <c r="C27" s="10"/>
    </row>
    <row r="28" spans="1:3" x14ac:dyDescent="0.25">
      <c r="A28" s="9">
        <v>39749</v>
      </c>
      <c r="B28" s="2">
        <v>-1.3</v>
      </c>
      <c r="C28" s="10"/>
    </row>
    <row r="29" spans="1:3" x14ac:dyDescent="0.25">
      <c r="A29" s="9">
        <v>40114</v>
      </c>
      <c r="B29" s="2">
        <v>-4.4400000000000004</v>
      </c>
      <c r="C29" s="10"/>
    </row>
    <row r="30" spans="1:3" x14ac:dyDescent="0.25">
      <c r="A30" s="9">
        <v>40479</v>
      </c>
      <c r="B30" s="2">
        <v>-0.32</v>
      </c>
      <c r="C30" s="10"/>
    </row>
    <row r="31" spans="1:3" x14ac:dyDescent="0.25">
      <c r="A31" s="9">
        <v>40844</v>
      </c>
      <c r="B31" s="2">
        <v>-1.94</v>
      </c>
      <c r="C31" s="10"/>
    </row>
    <row r="32" spans="1:3" x14ac:dyDescent="0.25">
      <c r="A32" s="9">
        <v>41208</v>
      </c>
      <c r="B32" s="2">
        <v>1.67</v>
      </c>
      <c r="C32" s="10"/>
    </row>
    <row r="33" spans="1:3" x14ac:dyDescent="0.25">
      <c r="A33" s="2" t="s">
        <v>22</v>
      </c>
      <c r="B33" s="2"/>
      <c r="C33" s="10"/>
    </row>
    <row r="34" spans="1:3" x14ac:dyDescent="0.25">
      <c r="A34" s="2" t="s">
        <v>23</v>
      </c>
      <c r="B34" s="2">
        <v>-21.52</v>
      </c>
      <c r="C34" s="10"/>
    </row>
    <row r="35" spans="1:3" x14ac:dyDescent="0.25">
      <c r="A35" s="2" t="s">
        <v>24</v>
      </c>
      <c r="B35" s="2">
        <v>-0.82769999999999999</v>
      </c>
      <c r="C35" s="10"/>
    </row>
    <row r="36" spans="1:3" x14ac:dyDescent="0.25">
      <c r="A36" s="2" t="s">
        <v>25</v>
      </c>
      <c r="B36" s="2">
        <v>1.5764</v>
      </c>
      <c r="C36" s="10"/>
    </row>
    <row r="37" spans="1:3" x14ac:dyDescent="0.25">
      <c r="A37" s="2" t="s">
        <v>26</v>
      </c>
      <c r="B37" s="2">
        <v>-2.5907</v>
      </c>
      <c r="C37" s="10"/>
    </row>
    <row r="38" spans="1:3" x14ac:dyDescent="0.25">
      <c r="A38" s="2" t="s">
        <v>27</v>
      </c>
      <c r="B38" s="2">
        <v>42.307699999999997</v>
      </c>
      <c r="C38" s="10"/>
    </row>
    <row r="39" spans="1:3" x14ac:dyDescent="0.25">
      <c r="A39" s="2" t="s">
        <v>28</v>
      </c>
      <c r="B39" s="2">
        <v>57.692300000000003</v>
      </c>
    </row>
    <row r="40" spans="1:3" x14ac:dyDescent="0.25">
      <c r="A40" s="2" t="s">
        <v>29</v>
      </c>
      <c r="B40" s="2">
        <v>4.1500000000000004</v>
      </c>
    </row>
    <row r="41" spans="1:3" x14ac:dyDescent="0.25">
      <c r="A41" s="2" t="s">
        <v>30</v>
      </c>
      <c r="B41" s="2">
        <v>-7.23</v>
      </c>
    </row>
    <row r="42" spans="1:3" x14ac:dyDescent="0.25">
      <c r="A42" s="2" t="s">
        <v>31</v>
      </c>
      <c r="B42" s="2">
        <v>2.5872999999999999</v>
      </c>
    </row>
    <row r="43" spans="1:3" x14ac:dyDescent="0.25">
      <c r="A43" s="2" t="s">
        <v>32</v>
      </c>
      <c r="B43" s="2">
        <v>-0.31990000000000002</v>
      </c>
    </row>
    <row r="44" spans="1:3" x14ac:dyDescent="0.25">
      <c r="A44" s="2" t="s">
        <v>33</v>
      </c>
      <c r="B44" s="2">
        <v>6.6939000000000002</v>
      </c>
    </row>
    <row r="45" spans="1:3" x14ac:dyDescent="0.25">
      <c r="A45" s="2"/>
      <c r="B45" s="2"/>
    </row>
    <row r="46" spans="1:3" x14ac:dyDescent="0.25">
      <c r="A46" s="10" t="s">
        <v>22</v>
      </c>
      <c r="B46" s="10"/>
    </row>
    <row r="47" spans="1:3" x14ac:dyDescent="0.25">
      <c r="A47" s="10" t="s">
        <v>23</v>
      </c>
      <c r="B47" s="10">
        <v>-103.75</v>
      </c>
    </row>
    <row r="48" spans="1:3" x14ac:dyDescent="0.25">
      <c r="A48" s="10" t="s">
        <v>24</v>
      </c>
      <c r="B48" s="10">
        <v>-2.7303000000000002</v>
      </c>
    </row>
    <row r="49" spans="1:2" x14ac:dyDescent="0.25">
      <c r="A49" s="10" t="s">
        <v>25</v>
      </c>
      <c r="B49" s="10">
        <v>23.318200000000001</v>
      </c>
    </row>
    <row r="50" spans="1:2" x14ac:dyDescent="0.25">
      <c r="A50" s="10" t="s">
        <v>26</v>
      </c>
      <c r="B50" s="10">
        <v>-13.8558</v>
      </c>
    </row>
    <row r="51" spans="1:2" x14ac:dyDescent="0.25">
      <c r="A51" s="10" t="s">
        <v>27</v>
      </c>
      <c r="B51" s="10">
        <v>28.947399999999998</v>
      </c>
    </row>
    <row r="52" spans="1:2" x14ac:dyDescent="0.25">
      <c r="A52" s="10" t="s">
        <v>28</v>
      </c>
      <c r="B52" s="10">
        <v>68.421099999999996</v>
      </c>
    </row>
    <row r="53" spans="1:2" x14ac:dyDescent="0.25">
      <c r="A53" s="10" t="s">
        <v>29</v>
      </c>
      <c r="B53" s="10">
        <v>104.75</v>
      </c>
    </row>
    <row r="54" spans="1:2" x14ac:dyDescent="0.25">
      <c r="A54" s="10" t="s">
        <v>30</v>
      </c>
      <c r="B54" s="10">
        <v>-37</v>
      </c>
    </row>
    <row r="55" spans="1:2" x14ac:dyDescent="0.25">
      <c r="A55" s="10" t="s">
        <v>31</v>
      </c>
      <c r="B55" s="10">
        <v>24.2041</v>
      </c>
    </row>
    <row r="56" spans="1:2" x14ac:dyDescent="0.25">
      <c r="A56" s="10" t="s">
        <v>32</v>
      </c>
      <c r="B56" s="10">
        <v>-0.1128</v>
      </c>
    </row>
    <row r="57" spans="1:2" x14ac:dyDescent="0.25">
      <c r="A57" s="10" t="s">
        <v>33</v>
      </c>
      <c r="B57" s="10">
        <v>585.83910000000003</v>
      </c>
    </row>
    <row r="58" spans="1:2" x14ac:dyDescent="0.25">
      <c r="A58" s="10"/>
      <c r="B58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defaultRowHeight="15" x14ac:dyDescent="0.25"/>
  <cols>
    <col min="1" max="1" width="60.7109375" customWidth="1"/>
  </cols>
  <sheetData>
    <row r="1" spans="1:1" x14ac:dyDescent="0.25">
      <c r="A1" s="1"/>
    </row>
    <row r="2" spans="1:1" x14ac:dyDescent="0.25">
      <c r="A2" t="str">
        <f>" IF Date is from 1 day after  "&amp;Builder!B3&amp;"_"&amp;Builder!C3&amp;"  expiration_day to "&amp;Builder!B3&amp;"_"&amp;Builder!D3&amp;" expiration_day THEN "</f>
        <v xml:space="preserve"> IF Date is from 1 day after  CL_M  expiration_day to CL_Z expiration_day THEN </v>
      </c>
    </row>
    <row r="3" spans="1:1" x14ac:dyDescent="0.25">
      <c r="A3" t="str">
        <f>" adjust_contract ( Close of "&amp;Builder!B3&amp;", 1, 0, "&amp;Lists!H1&amp;" ) - adjust_contract ( Close of "&amp;Builder!B3&amp;", 2, 0, "&amp;Lists!I1&amp;" ) ELSE "</f>
        <v xml:space="preserve"> adjust_contract ( Close of CL, 1, 0, 6 ) - adjust_contract ( Close of CL, 2, 0, 12 ) ELSE </v>
      </c>
    </row>
    <row r="4" spans="1:1" x14ac:dyDescent="0.25">
      <c r="A4" t="str">
        <f>" adjust_contract ( Close of "&amp;Builder!B3&amp;", 1, 0, "&amp;Lists!H1&amp;" ) - adjust_contract ( Close of "&amp;Builder!B3&amp;", 1, 0, "&amp;Lists!I1&amp;" )  ENDIF "</f>
        <v xml:space="preserve"> adjust_contract ( Close of CL, 1, 0, 6 ) - adjust_contract ( Close of CL, 1, 0, 12 )  ENDIF </v>
      </c>
    </row>
    <row r="5" spans="1:1" x14ac:dyDescent="0.25">
      <c r="A5" t="str">
        <f>CONCATENATE(A2,A3,A4)</f>
        <v xml:space="preserve"> IF Date is from 1 day after  CL_M  expiration_day to CL_Z expiration_day THEN  adjust_contract ( Close of CL, 1, 0, 6 ) - adjust_contract ( Close of CL, 2, 0, 12 ) ELSE  adjust_contract ( Close of CL, 1, 0, 6 ) - adjust_contract ( Close of CL, 1, 0, 12 )  ENDIF </v>
      </c>
    </row>
    <row r="7" spans="1:1" x14ac:dyDescent="0.25">
      <c r="A7" t="str">
        <f ca="1">" SHOW MoveTo_"&amp;Builder!B3&amp;"_"&amp;Builder!C3&amp;"_Exp: move from "&amp;Lists!N2&amp;" to "&amp;Builder!B3&amp;"_"&amp;Builder!C3&amp;" expiration day of "&amp;QUERY!A5&amp;" WHEN Date is "&amp;Lists!N2&amp;" "</f>
        <v xml:space="preserve"> SHOW MoveTo_CL_M_Exp: move from 03/08/_ to CL_M expiration day of  IF Date is from 1 day after  CL_M  expiration_day to CL_Z expiration_day THEN  adjust_contract ( Close of CL, 1, 0, 6 ) - adjust_contract ( Close of CL, 2, 0, 12 ) ELSE  adjust_contract ( Close of CL, 1, 0, 6 ) - adjust_contract ( Close of CL, 1, 0, 12 )  ENDIF  WHEN Date is 03/08/_ </v>
      </c>
    </row>
  </sheetData>
  <pageMargins left="0.7" right="0.7" top="0.75" bottom="0.75" header="0.3" footer="0.3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E3" sqref="E3"/>
    </sheetView>
  </sheetViews>
  <sheetFormatPr defaultRowHeight="15" x14ac:dyDescent="0.25"/>
  <cols>
    <col min="11" max="11" width="10.7109375" bestFit="1" customWidth="1"/>
  </cols>
  <sheetData>
    <row r="1" spans="1:16" x14ac:dyDescent="0.25">
      <c r="A1" t="s">
        <v>3</v>
      </c>
      <c r="B1">
        <v>1</v>
      </c>
      <c r="D1">
        <f t="shared" ref="D1:D12" si="0">IF(E1="Null",0,1)</f>
        <v>0</v>
      </c>
      <c r="E1" t="str">
        <f>IF(Builder!$C$3="F",1,"Null")</f>
        <v>Null</v>
      </c>
      <c r="F1">
        <f t="shared" ref="F1:F12" si="1">IF(G1="Null",0,1)</f>
        <v>0</v>
      </c>
      <c r="G1" t="str">
        <f>IF(Builder!$D$3="F",1,"Null")</f>
        <v>Null</v>
      </c>
      <c r="H1">
        <f>VLOOKUP(1,D1:E12,2,FALSE)</f>
        <v>6</v>
      </c>
      <c r="I1">
        <f>VLOOKUP(1,F1:G12,2,FALSE)</f>
        <v>12</v>
      </c>
      <c r="K1" s="8">
        <f ca="1">TODAY()</f>
        <v>42437</v>
      </c>
      <c r="O1" t="str">
        <f>CONCATENATE(Builder!B3,"_",Builder!C3)</f>
        <v>CL_M</v>
      </c>
      <c r="P1" t="s">
        <v>37</v>
      </c>
    </row>
    <row r="2" spans="1:16" x14ac:dyDescent="0.25">
      <c r="A2" t="s">
        <v>4</v>
      </c>
      <c r="B2">
        <v>2</v>
      </c>
      <c r="C2" t="s">
        <v>15</v>
      </c>
      <c r="D2">
        <f t="shared" si="0"/>
        <v>0</v>
      </c>
      <c r="E2" t="str">
        <f>IF(Builder!$C$3="G",2,"Null")</f>
        <v>Null</v>
      </c>
      <c r="F2">
        <f t="shared" si="1"/>
        <v>0</v>
      </c>
      <c r="G2" t="str">
        <f>IF(Builder!$D$3="G",2,"Null")</f>
        <v>Null</v>
      </c>
      <c r="K2" t="str">
        <f ca="1">TEXT(K1,"mm/dd/yyyy")</f>
        <v>03/08/2016</v>
      </c>
      <c r="L2" t="str">
        <f ca="1">LEFT(K2,6)</f>
        <v>03/08/</v>
      </c>
      <c r="M2" t="s">
        <v>21</v>
      </c>
      <c r="N2" t="str">
        <f ca="1">CONCATENATE(L2,M2)</f>
        <v>03/08/_</v>
      </c>
      <c r="P2" t="s">
        <v>38</v>
      </c>
    </row>
    <row r="3" spans="1:16" x14ac:dyDescent="0.25">
      <c r="A3" t="s">
        <v>5</v>
      </c>
      <c r="B3">
        <v>3</v>
      </c>
      <c r="C3" t="s">
        <v>16</v>
      </c>
      <c r="D3">
        <f t="shared" si="0"/>
        <v>0</v>
      </c>
      <c r="E3" t="str">
        <f>IF(Builder!$C$3="H",3,"Null")</f>
        <v>Null</v>
      </c>
      <c r="F3">
        <f t="shared" si="1"/>
        <v>0</v>
      </c>
      <c r="G3" t="str">
        <f>IF(Builder!$D$3="H",3,"Null")</f>
        <v>Null</v>
      </c>
    </row>
    <row r="4" spans="1:16" x14ac:dyDescent="0.25">
      <c r="A4" t="s">
        <v>6</v>
      </c>
      <c r="B4">
        <v>4</v>
      </c>
      <c r="C4" t="s">
        <v>17</v>
      </c>
      <c r="D4">
        <f t="shared" si="0"/>
        <v>0</v>
      </c>
      <c r="E4" t="str">
        <f>IF(Builder!$C$3="J",4,"Null")</f>
        <v>Null</v>
      </c>
      <c r="F4">
        <f t="shared" si="1"/>
        <v>0</v>
      </c>
      <c r="G4" t="str">
        <f>IF(Builder!$D$3="J",4,"Null")</f>
        <v>Null</v>
      </c>
    </row>
    <row r="5" spans="1:16" x14ac:dyDescent="0.25">
      <c r="A5" t="s">
        <v>7</v>
      </c>
      <c r="B5">
        <v>5</v>
      </c>
      <c r="C5" t="s">
        <v>18</v>
      </c>
      <c r="D5">
        <f t="shared" si="0"/>
        <v>0</v>
      </c>
      <c r="E5" t="str">
        <f>IF(Builder!$C$3="K",5,"Null")</f>
        <v>Null</v>
      </c>
      <c r="F5">
        <f t="shared" si="1"/>
        <v>0</v>
      </c>
      <c r="G5" t="str">
        <f>IF(Builder!$D$3="K",5,"Null")</f>
        <v>Null</v>
      </c>
    </row>
    <row r="6" spans="1:16" x14ac:dyDescent="0.25">
      <c r="A6" t="s">
        <v>8</v>
      </c>
      <c r="B6">
        <v>6</v>
      </c>
      <c r="D6">
        <f t="shared" si="0"/>
        <v>1</v>
      </c>
      <c r="E6">
        <f>IF(Builder!$C$3="M",6,"Null")</f>
        <v>6</v>
      </c>
      <c r="F6">
        <f t="shared" si="1"/>
        <v>0</v>
      </c>
      <c r="G6" t="str">
        <f>IF(Builder!$D$3="M",6,"Null")</f>
        <v>Null</v>
      </c>
    </row>
    <row r="7" spans="1:16" x14ac:dyDescent="0.25">
      <c r="A7" t="s">
        <v>9</v>
      </c>
      <c r="B7">
        <v>7</v>
      </c>
      <c r="D7">
        <f t="shared" si="0"/>
        <v>0</v>
      </c>
      <c r="E7" t="str">
        <f>IF(Builder!$C$3="N",7,"Null")</f>
        <v>Null</v>
      </c>
      <c r="F7">
        <f t="shared" si="1"/>
        <v>0</v>
      </c>
      <c r="G7" t="str">
        <f>IF(Builder!$D$3="N",7,"Null")</f>
        <v>Null</v>
      </c>
    </row>
    <row r="8" spans="1:16" x14ac:dyDescent="0.25">
      <c r="A8" t="s">
        <v>10</v>
      </c>
      <c r="B8">
        <v>8</v>
      </c>
      <c r="D8">
        <f t="shared" si="0"/>
        <v>0</v>
      </c>
      <c r="E8" t="str">
        <f>IF(Builder!$C$3="Q",8,"Null")</f>
        <v>Null</v>
      </c>
      <c r="F8">
        <f t="shared" si="1"/>
        <v>0</v>
      </c>
      <c r="G8" t="str">
        <f>IF(Builder!$D$3="Q",8,"Null")</f>
        <v>Null</v>
      </c>
    </row>
    <row r="9" spans="1:16" x14ac:dyDescent="0.25">
      <c r="A9" t="s">
        <v>11</v>
      </c>
      <c r="B9">
        <v>9</v>
      </c>
      <c r="D9">
        <f t="shared" si="0"/>
        <v>0</v>
      </c>
      <c r="E9" t="str">
        <f>IF(Builder!$C$3="U",9,"Null")</f>
        <v>Null</v>
      </c>
      <c r="F9">
        <f t="shared" si="1"/>
        <v>0</v>
      </c>
      <c r="G9" t="str">
        <f>IF(Builder!$D$3="U",9,"Null")</f>
        <v>Null</v>
      </c>
    </row>
    <row r="10" spans="1:16" x14ac:dyDescent="0.25">
      <c r="A10" t="s">
        <v>12</v>
      </c>
      <c r="B10">
        <v>10</v>
      </c>
      <c r="D10">
        <f t="shared" si="0"/>
        <v>0</v>
      </c>
      <c r="E10" t="str">
        <f>IF(Builder!$C$3="V",10,"Null")</f>
        <v>Null</v>
      </c>
      <c r="F10">
        <f t="shared" si="1"/>
        <v>0</v>
      </c>
      <c r="G10" t="str">
        <f>IF(Builder!$D$3="V",10,"Null")</f>
        <v>Null</v>
      </c>
    </row>
    <row r="11" spans="1:16" x14ac:dyDescent="0.25">
      <c r="A11" t="s">
        <v>13</v>
      </c>
      <c r="B11">
        <v>11</v>
      </c>
      <c r="D11">
        <f t="shared" si="0"/>
        <v>0</v>
      </c>
      <c r="E11" t="str">
        <f>IF(Builder!$C$3="X",11,"Null")</f>
        <v>Null</v>
      </c>
      <c r="F11">
        <f t="shared" si="1"/>
        <v>0</v>
      </c>
      <c r="G11" t="str">
        <f>IF(Builder!$D$3="X",11,"Null")</f>
        <v>Null</v>
      </c>
    </row>
    <row r="12" spans="1:16" x14ac:dyDescent="0.25">
      <c r="A12" t="s">
        <v>14</v>
      </c>
      <c r="B12">
        <v>12</v>
      </c>
      <c r="D12">
        <f t="shared" si="0"/>
        <v>0</v>
      </c>
      <c r="E12" t="str">
        <f>IF(Builder!$C$3="Z",12,"Null")</f>
        <v>Null</v>
      </c>
      <c r="F12">
        <f t="shared" si="1"/>
        <v>1</v>
      </c>
      <c r="G12">
        <f>IF(Builder!$D$3="Z",12,"Null")</f>
        <v>12</v>
      </c>
    </row>
    <row r="13" spans="1:16" x14ac:dyDescent="0.25">
      <c r="B13">
        <v>13</v>
      </c>
    </row>
    <row r="14" spans="1:16" x14ac:dyDescent="0.25">
      <c r="B14">
        <v>14</v>
      </c>
    </row>
    <row r="15" spans="1:16" x14ac:dyDescent="0.25">
      <c r="B15">
        <v>15</v>
      </c>
    </row>
    <row r="16" spans="1:16" x14ac:dyDescent="0.25">
      <c r="B16">
        <v>16</v>
      </c>
    </row>
    <row r="17" spans="2:2" x14ac:dyDescent="0.25">
      <c r="B17">
        <v>17</v>
      </c>
    </row>
    <row r="18" spans="2:2" x14ac:dyDescent="0.25">
      <c r="B18">
        <v>18</v>
      </c>
    </row>
    <row r="19" spans="2:2" x14ac:dyDescent="0.25">
      <c r="B19">
        <v>19</v>
      </c>
    </row>
    <row r="20" spans="2:2" x14ac:dyDescent="0.25">
      <c r="B20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Builder</vt:lpstr>
      <vt:lpstr>MoveToExpiry</vt:lpstr>
      <vt:lpstr>QUERY</vt:lpstr>
      <vt:lpstr>Lists</vt:lpstr>
      <vt:lpstr>ContractMonths</vt:lpstr>
      <vt:lpstr>Number</vt:lpstr>
      <vt:lpstr>Roll</vt:lpstr>
      <vt:lpstr>Value</vt:lpstr>
    </vt:vector>
  </TitlesOfParts>
  <Company>LIM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Soudan</dc:creator>
  <cp:lastModifiedBy>Stacy Minjares</cp:lastModifiedBy>
  <dcterms:created xsi:type="dcterms:W3CDTF">2011-09-27T18:47:45Z</dcterms:created>
  <dcterms:modified xsi:type="dcterms:W3CDTF">2016-03-08T15:23:54Z</dcterms:modified>
</cp:coreProperties>
</file>